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3.xml" ContentType="application/vnd.openxmlformats-officedocument.spreadsheetml.pivot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pivotTables/pivotTable14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pivotTables/pivotTable15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pivotTables/pivotTable16.xml" ContentType="application/vnd.openxmlformats-officedocument.spreadsheetml.pivotTab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pivotTables/pivotTable23.xml" ContentType="application/vnd.openxmlformats-officedocument.spreadsheetml.pivotTab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pivotTables/pivotTable24.xml" ContentType="application/vnd.openxmlformats-officedocument.spreadsheetml.pivotTab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pivotTables/pivotTable25.xml" ContentType="application/vnd.openxmlformats-officedocument.spreadsheetml.pivotTab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pivotTables/pivotTable26.xml" ContentType="application/vnd.openxmlformats-officedocument.spreadsheetml.pivotTab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4.xml" ContentType="application/vnd.openxmlformats-officedocument.drawing+xml"/>
  <Override PartName="/xl/pivotTables/pivotTable29.xml" ContentType="application/vnd.openxmlformats-officedocument.spreadsheetml.pivotTab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pivotTables/pivotTable30.xml" ContentType="application/vnd.openxmlformats-officedocument.spreadsheetml.pivotTab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pivotTables/pivotTable31.xml" ContentType="application/vnd.openxmlformats-officedocument.spreadsheetml.pivotTable+xml"/>
  <Override PartName="/xl/drawings/drawing17.xml" ContentType="application/vnd.openxmlformats-officedocument.drawing+xml"/>
  <Override PartName="/xl/pivotTables/pivotTable32.xml" ContentType="application/vnd.openxmlformats-officedocument.spreadsheetml.pivotTab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100" yWindow="0" windowWidth="21380" windowHeight="15820" tabRatio="804"/>
  </bookViews>
  <sheets>
    <sheet name="Foglio Google" sheetId="1" r:id="rId1"/>
    <sheet name="chi consiglia" sheetId="47" r:id="rId2"/>
    <sheet name="Foglio2" sheetId="49" r:id="rId3"/>
    <sheet name="Foglio Formattato" sheetId="2" r:id="rId4"/>
    <sheet name="entità utilizzo" sheetId="46" r:id="rId5"/>
    <sheet name="rivolto a PLS" sheetId="39" r:id="rId6"/>
    <sheet name="rivolto a pediatra privato" sheetId="40" r:id="rId7"/>
    <sheet name="farmaci prescritti" sheetId="41" r:id="rId8"/>
    <sheet name="farmaci scelti dal genitore" sheetId="42" r:id="rId9"/>
    <sheet name="consigliati da altri" sheetId="44" r:id="rId10"/>
    <sheet name="genitore intervistato" sheetId="6" r:id="rId11"/>
    <sheet name="età padre" sheetId="20" r:id="rId12"/>
    <sheet name="titolo studio padre" sheetId="18" r:id="rId13"/>
    <sheet name="occupazione padre" sheetId="19" r:id="rId14"/>
    <sheet name="età madre" sheetId="21" r:id="rId15"/>
    <sheet name="titolo studio madre" sheetId="22" r:id="rId16"/>
    <sheet name="occupazione madre" sheetId="23" r:id="rId17"/>
    <sheet name="numero di figli" sheetId="12" r:id="rId18"/>
    <sheet name="ordine genitura" sheetId="15" r:id="rId19"/>
    <sheet name="frequenza annua patologie" sheetId="14" r:id="rId20"/>
    <sheet name="età e sesso" sheetId="3" r:id="rId21"/>
    <sheet name="uso CAM" sheetId="8" r:id="rId22"/>
    <sheet name="patologie trattate " sheetId="16" r:id="rId23"/>
    <sheet name="soddisfazione CAM" sheetId="25" r:id="rId24"/>
    <sheet name="Complementare o alternativo" sheetId="26" r:id="rId25"/>
    <sheet name="maggiore efficacia" sheetId="27" r:id="rId26"/>
    <sheet name="insuccesso CAM" sheetId="28" r:id="rId27"/>
    <sheet name="insuccesso tradizionali" sheetId="29" r:id="rId28"/>
    <sheet name="prescrizione medica" sheetId="30" r:id="rId29"/>
    <sheet name="effetti collaterali" sheetId="31" r:id="rId30"/>
    <sheet name="utilizzo futuro" sheetId="32" r:id="rId31"/>
    <sheet name="costi CAM" sheetId="33" r:id="rId32"/>
    <sheet name="vaccini" sheetId="34" r:id="rId33"/>
    <sheet name="chi quadro" sheetId="35" r:id="rId34"/>
    <sheet name="Foglio1" sheetId="48" r:id="rId35"/>
  </sheets>
  <definedNames>
    <definedName name="_xlnm._FilterDatabase" localSheetId="3" hidden="1">'Foglio Formattato'!$A$2:$BA$149</definedName>
    <definedName name="_xlnm._FilterDatabase" localSheetId="0" hidden="1">'Foglio Google'!$A$1:$AL$148</definedName>
  </definedNames>
  <calcPr calcId="140001" concurrentCalc="0"/>
  <pivotCaches>
    <pivotCache cacheId="0" r:id="rId36"/>
    <pivotCache cacheId="1" r:id="rId37"/>
    <pivotCache cacheId="2" r:id="rId3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6" l="1"/>
  <c r="C26" i="16"/>
  <c r="C25" i="16"/>
  <c r="I25" i="49"/>
  <c r="I24" i="49"/>
  <c r="I23" i="49"/>
  <c r="U148" i="14"/>
  <c r="U147" i="14"/>
  <c r="U146" i="14"/>
  <c r="U144" i="14"/>
  <c r="U143" i="14"/>
  <c r="U142" i="14"/>
  <c r="U141" i="14"/>
  <c r="U138" i="14"/>
  <c r="U136" i="14"/>
  <c r="U133" i="14"/>
  <c r="U132" i="14"/>
  <c r="U131" i="14"/>
  <c r="U129" i="14"/>
  <c r="U128" i="14"/>
  <c r="U127" i="14"/>
  <c r="U126" i="14"/>
  <c r="U124" i="14"/>
  <c r="U122" i="14"/>
  <c r="U112" i="14"/>
  <c r="U110" i="14"/>
  <c r="U101" i="14"/>
  <c r="U100" i="14"/>
  <c r="U99" i="14"/>
  <c r="U97" i="14"/>
  <c r="U96" i="14"/>
  <c r="U93" i="14"/>
  <c r="U92" i="14"/>
  <c r="U89" i="14"/>
  <c r="U83" i="14"/>
  <c r="U82" i="14"/>
  <c r="U80" i="14"/>
  <c r="U79" i="14"/>
  <c r="U77" i="14"/>
  <c r="U75" i="14"/>
  <c r="U70" i="14"/>
  <c r="U68" i="14"/>
  <c r="U67" i="14"/>
  <c r="U66" i="14"/>
  <c r="U64" i="14"/>
  <c r="U61" i="14"/>
  <c r="U60" i="14"/>
  <c r="U58" i="14"/>
  <c r="U56" i="14"/>
  <c r="U52" i="14"/>
  <c r="U49" i="14"/>
  <c r="U48" i="14"/>
  <c r="U44" i="14"/>
  <c r="U43" i="14"/>
  <c r="U42" i="14"/>
  <c r="U39" i="14"/>
  <c r="U38" i="14"/>
  <c r="U35" i="14"/>
  <c r="U32" i="14"/>
  <c r="U31" i="14"/>
  <c r="U29" i="14"/>
  <c r="U28" i="14"/>
  <c r="U27" i="14"/>
  <c r="U25" i="14"/>
  <c r="U24" i="14"/>
  <c r="U20" i="14"/>
  <c r="U19" i="14"/>
  <c r="U18" i="14"/>
  <c r="U14" i="14"/>
  <c r="U12" i="14"/>
  <c r="U10" i="14"/>
  <c r="U8" i="14"/>
  <c r="U7" i="14"/>
  <c r="U5" i="14"/>
  <c r="U4" i="14"/>
  <c r="U3" i="14"/>
  <c r="U2" i="14"/>
  <c r="J31" i="46"/>
  <c r="J30" i="46"/>
  <c r="J29" i="46"/>
  <c r="F10" i="35"/>
  <c r="E2" i="35"/>
  <c r="F2" i="35"/>
  <c r="E3" i="35"/>
  <c r="F3" i="35"/>
  <c r="E4" i="35"/>
  <c r="F4" i="35"/>
  <c r="E5" i="35"/>
  <c r="F5" i="35"/>
  <c r="E6" i="35"/>
  <c r="F6" i="35"/>
  <c r="E7" i="35"/>
  <c r="F7" i="35"/>
  <c r="E8" i="35"/>
  <c r="F8" i="35"/>
  <c r="E9" i="35"/>
  <c r="F9" i="35"/>
  <c r="E10" i="35"/>
  <c r="H1" i="35"/>
  <c r="F49" i="22"/>
  <c r="E49" i="22"/>
  <c r="F48" i="22"/>
  <c r="E48" i="22"/>
  <c r="F47" i="22"/>
  <c r="E47" i="22"/>
  <c r="F46" i="22"/>
  <c r="E46" i="22"/>
  <c r="F45" i="22"/>
  <c r="E45" i="22"/>
  <c r="F44" i="22"/>
  <c r="E44" i="22"/>
  <c r="F43" i="22"/>
  <c r="E43" i="22"/>
  <c r="F42" i="22"/>
  <c r="E42" i="22"/>
  <c r="F41" i="22"/>
  <c r="E41" i="22"/>
  <c r="F40" i="22"/>
  <c r="E40" i="22"/>
  <c r="F39" i="22"/>
  <c r="E39" i="22"/>
  <c r="E38" i="22"/>
  <c r="F38" i="22"/>
  <c r="E33" i="22"/>
  <c r="F33" i="22"/>
  <c r="E34" i="22"/>
  <c r="F34" i="22"/>
  <c r="E35" i="22"/>
  <c r="F35" i="22"/>
  <c r="E36" i="22"/>
  <c r="F36" i="22"/>
  <c r="E37" i="22"/>
  <c r="F37" i="22"/>
  <c r="B30" i="22"/>
  <c r="S23" i="22"/>
  <c r="Q23" i="22"/>
  <c r="S22" i="22"/>
  <c r="Q22" i="22"/>
  <c r="S21" i="22"/>
  <c r="Q21" i="22"/>
  <c r="S20" i="22"/>
  <c r="Q20" i="22"/>
  <c r="S19" i="22"/>
  <c r="Q19" i="22"/>
  <c r="P23" i="22"/>
  <c r="P22" i="22"/>
  <c r="P21" i="22"/>
  <c r="P20" i="22"/>
  <c r="P19" i="22"/>
  <c r="AZ97" i="2"/>
  <c r="AX65" i="2"/>
  <c r="AX88" i="2"/>
  <c r="AX31" i="2"/>
  <c r="BA149" i="2"/>
  <c r="AZ149" i="2"/>
  <c r="BA148" i="2"/>
  <c r="AZ148" i="2"/>
  <c r="BA147" i="2"/>
  <c r="AZ147" i="2"/>
  <c r="BA146" i="2"/>
  <c r="AZ146" i="2"/>
  <c r="BA145" i="2"/>
  <c r="AZ145" i="2"/>
  <c r="BA144" i="2"/>
  <c r="AZ144" i="2"/>
  <c r="BA143" i="2"/>
  <c r="AZ143" i="2"/>
  <c r="BA142" i="2"/>
  <c r="AZ142" i="2"/>
  <c r="BA141" i="2"/>
  <c r="AZ141" i="2"/>
  <c r="BA140" i="2"/>
  <c r="AZ140" i="2"/>
  <c r="BA139" i="2"/>
  <c r="AZ139" i="2"/>
  <c r="BA138" i="2"/>
  <c r="AZ138" i="2"/>
  <c r="BA137" i="2"/>
  <c r="AZ137" i="2"/>
  <c r="BA136" i="2"/>
  <c r="AZ136" i="2"/>
  <c r="BA135" i="2"/>
  <c r="AZ135" i="2"/>
  <c r="BA134" i="2"/>
  <c r="AZ134" i="2"/>
  <c r="BA133" i="2"/>
  <c r="AZ133" i="2"/>
  <c r="BA132" i="2"/>
  <c r="AZ132" i="2"/>
  <c r="BA131" i="2"/>
  <c r="AZ131" i="2"/>
  <c r="BA130" i="2"/>
  <c r="AZ130" i="2"/>
  <c r="BA129" i="2"/>
  <c r="AZ129" i="2"/>
  <c r="BA128" i="2"/>
  <c r="AZ128" i="2"/>
  <c r="BA127" i="2"/>
  <c r="AZ127" i="2"/>
  <c r="BA126" i="2"/>
  <c r="AZ126" i="2"/>
  <c r="BA125" i="2"/>
  <c r="AZ125" i="2"/>
  <c r="BA124" i="2"/>
  <c r="AZ124" i="2"/>
  <c r="BA123" i="2"/>
  <c r="AZ123" i="2"/>
  <c r="BA122" i="2"/>
  <c r="AZ122" i="2"/>
  <c r="BA121" i="2"/>
  <c r="AZ121" i="2"/>
  <c r="BA120" i="2"/>
  <c r="AZ120" i="2"/>
  <c r="BA119" i="2"/>
  <c r="AZ119" i="2"/>
  <c r="BA118" i="2"/>
  <c r="AZ118" i="2"/>
  <c r="BA117" i="2"/>
  <c r="AZ117" i="2"/>
  <c r="BA116" i="2"/>
  <c r="AZ116" i="2"/>
  <c r="BA115" i="2"/>
  <c r="AZ115" i="2"/>
  <c r="BA114" i="2"/>
  <c r="AZ114" i="2"/>
  <c r="BA113" i="2"/>
  <c r="AZ113" i="2"/>
  <c r="BA112" i="2"/>
  <c r="AZ112" i="2"/>
  <c r="BA111" i="2"/>
  <c r="AZ111" i="2"/>
  <c r="BA110" i="2"/>
  <c r="AZ110" i="2"/>
  <c r="BA109" i="2"/>
  <c r="AZ109" i="2"/>
  <c r="BA108" i="2"/>
  <c r="AZ108" i="2"/>
  <c r="BA107" i="2"/>
  <c r="AZ107" i="2"/>
  <c r="BA106" i="2"/>
  <c r="AZ106" i="2"/>
  <c r="BA105" i="2"/>
  <c r="AZ105" i="2"/>
  <c r="BA104" i="2"/>
  <c r="AZ104" i="2"/>
  <c r="BA103" i="2"/>
  <c r="AZ103" i="2"/>
  <c r="BA102" i="2"/>
  <c r="AZ102" i="2"/>
  <c r="BA101" i="2"/>
  <c r="AZ101" i="2"/>
  <c r="BA100" i="2"/>
  <c r="AZ100" i="2"/>
  <c r="BA99" i="2"/>
  <c r="AZ99" i="2"/>
  <c r="BA98" i="2"/>
  <c r="AZ98" i="2"/>
  <c r="BA97" i="2"/>
  <c r="BA96" i="2"/>
  <c r="BA95" i="2"/>
  <c r="AZ95" i="2"/>
  <c r="BA94" i="2"/>
  <c r="AZ94" i="2"/>
  <c r="BA93" i="2"/>
  <c r="AZ93" i="2"/>
  <c r="BA92" i="2"/>
  <c r="AZ92" i="2"/>
  <c r="BA91" i="2"/>
  <c r="AZ91" i="2"/>
  <c r="BA90" i="2"/>
  <c r="AZ90" i="2"/>
  <c r="BA89" i="2"/>
  <c r="AZ89" i="2"/>
  <c r="BA88" i="2"/>
  <c r="AZ88" i="2"/>
  <c r="BA87" i="2"/>
  <c r="AZ87" i="2"/>
  <c r="BA86" i="2"/>
  <c r="AZ86" i="2"/>
  <c r="BA85" i="2"/>
  <c r="AZ85" i="2"/>
  <c r="BA84" i="2"/>
  <c r="AZ84" i="2"/>
  <c r="BA83" i="2"/>
  <c r="AZ83" i="2"/>
  <c r="BA82" i="2"/>
  <c r="AZ82" i="2"/>
  <c r="BA81" i="2"/>
  <c r="AZ81" i="2"/>
  <c r="BA80" i="2"/>
  <c r="AZ80" i="2"/>
  <c r="BA79" i="2"/>
  <c r="AZ79" i="2"/>
  <c r="BA78" i="2"/>
  <c r="AZ78" i="2"/>
  <c r="BA77" i="2"/>
  <c r="AZ77" i="2"/>
  <c r="BA76" i="2"/>
  <c r="AZ76" i="2"/>
  <c r="BA75" i="2"/>
  <c r="AZ75" i="2"/>
  <c r="BA74" i="2"/>
  <c r="AZ74" i="2"/>
  <c r="BA73" i="2"/>
  <c r="AZ73" i="2"/>
  <c r="BA72" i="2"/>
  <c r="AZ72" i="2"/>
  <c r="BA71" i="2"/>
  <c r="AZ71" i="2"/>
  <c r="BA70" i="2"/>
  <c r="AZ70" i="2"/>
  <c r="BA69" i="2"/>
  <c r="AZ69" i="2"/>
  <c r="BA68" i="2"/>
  <c r="AZ68" i="2"/>
  <c r="BA67" i="2"/>
  <c r="AZ67" i="2"/>
  <c r="BA66" i="2"/>
  <c r="AZ66" i="2"/>
  <c r="BA65" i="2"/>
  <c r="AZ65" i="2"/>
  <c r="BA64" i="2"/>
  <c r="AZ64" i="2"/>
  <c r="BA63" i="2"/>
  <c r="AZ63" i="2"/>
  <c r="BA62" i="2"/>
  <c r="AZ62" i="2"/>
  <c r="BA61" i="2"/>
  <c r="AZ61" i="2"/>
  <c r="BA60" i="2"/>
  <c r="AZ60" i="2"/>
  <c r="BA59" i="2"/>
  <c r="AZ59" i="2"/>
  <c r="BA58" i="2"/>
  <c r="AZ58" i="2"/>
  <c r="BA57" i="2"/>
  <c r="AZ57" i="2"/>
  <c r="BA56" i="2"/>
  <c r="AZ56" i="2"/>
  <c r="BA55" i="2"/>
  <c r="AZ55" i="2"/>
  <c r="BA54" i="2"/>
  <c r="AZ54" i="2"/>
  <c r="BA53" i="2"/>
  <c r="AZ53" i="2"/>
  <c r="BA52" i="2"/>
  <c r="AZ52" i="2"/>
  <c r="BA51" i="2"/>
  <c r="AZ51" i="2"/>
  <c r="BA50" i="2"/>
  <c r="AZ50" i="2"/>
  <c r="BA49" i="2"/>
  <c r="AZ49" i="2"/>
  <c r="BA48" i="2"/>
  <c r="AZ48" i="2"/>
  <c r="BA47" i="2"/>
  <c r="AZ47" i="2"/>
  <c r="BA46" i="2"/>
  <c r="AZ46" i="2"/>
  <c r="BA45" i="2"/>
  <c r="AZ45" i="2"/>
  <c r="BA44" i="2"/>
  <c r="AZ44" i="2"/>
  <c r="BA43" i="2"/>
  <c r="AZ43" i="2"/>
  <c r="BA42" i="2"/>
  <c r="AZ42" i="2"/>
  <c r="BA41" i="2"/>
  <c r="AZ41" i="2"/>
  <c r="BA40" i="2"/>
  <c r="AZ40" i="2"/>
  <c r="BA39" i="2"/>
  <c r="AZ39" i="2"/>
  <c r="BA38" i="2"/>
  <c r="AZ38" i="2"/>
  <c r="BA37" i="2"/>
  <c r="AZ37" i="2"/>
  <c r="BA36" i="2"/>
  <c r="AZ36" i="2"/>
  <c r="BA35" i="2"/>
  <c r="AZ35" i="2"/>
  <c r="BA34" i="2"/>
  <c r="AZ34" i="2"/>
  <c r="BA33" i="2"/>
  <c r="AZ33" i="2"/>
  <c r="BA32" i="2"/>
  <c r="AZ32" i="2"/>
  <c r="BA31" i="2"/>
  <c r="AZ31" i="2"/>
  <c r="BA30" i="2"/>
  <c r="AZ30" i="2"/>
  <c r="BA29" i="2"/>
  <c r="AZ29" i="2"/>
  <c r="BA28" i="2"/>
  <c r="AZ28" i="2"/>
  <c r="BA27" i="2"/>
  <c r="AZ27" i="2"/>
  <c r="BA26" i="2"/>
  <c r="AZ26" i="2"/>
  <c r="BA25" i="2"/>
  <c r="AZ25" i="2"/>
  <c r="BA24" i="2"/>
  <c r="AZ24" i="2"/>
  <c r="BA23" i="2"/>
  <c r="AZ23" i="2"/>
  <c r="BA22" i="2"/>
  <c r="AZ22" i="2"/>
  <c r="BA21" i="2"/>
  <c r="AZ21" i="2"/>
  <c r="BA20" i="2"/>
  <c r="AZ20" i="2"/>
  <c r="BA19" i="2"/>
  <c r="AZ19" i="2"/>
  <c r="BA18" i="2"/>
  <c r="AZ18" i="2"/>
  <c r="BA17" i="2"/>
  <c r="AZ17" i="2"/>
  <c r="BA16" i="2"/>
  <c r="AZ16" i="2"/>
  <c r="BA15" i="2"/>
  <c r="AZ15" i="2"/>
  <c r="BA14" i="2"/>
  <c r="AZ14" i="2"/>
  <c r="BA13" i="2"/>
  <c r="AZ13" i="2"/>
  <c r="BA12" i="2"/>
  <c r="AZ12" i="2"/>
  <c r="BA11" i="2"/>
  <c r="AZ11" i="2"/>
  <c r="BA10" i="2"/>
  <c r="AZ10" i="2"/>
  <c r="BA9" i="2"/>
  <c r="AZ9" i="2"/>
  <c r="BA8" i="2"/>
  <c r="AZ8" i="2"/>
  <c r="BA7" i="2"/>
  <c r="AZ7" i="2"/>
  <c r="BA6" i="2"/>
  <c r="AZ6" i="2"/>
  <c r="BA5" i="2"/>
  <c r="AZ5" i="2"/>
  <c r="BA4" i="2"/>
  <c r="AZ4" i="2"/>
  <c r="BA3" i="2"/>
  <c r="AZ3" i="2"/>
  <c r="AY149" i="2"/>
  <c r="AY148" i="2"/>
  <c r="AY147" i="2"/>
  <c r="AY146" i="2"/>
  <c r="AY145" i="2"/>
  <c r="AY144" i="2"/>
  <c r="AY143" i="2"/>
  <c r="AY142" i="2"/>
  <c r="AY141" i="2"/>
  <c r="AY140" i="2"/>
  <c r="AY139" i="2"/>
  <c r="AY138" i="2"/>
  <c r="AY137" i="2"/>
  <c r="AY136" i="2"/>
  <c r="AY135" i="2"/>
  <c r="AY134" i="2"/>
  <c r="AY133" i="2"/>
  <c r="AY132" i="2"/>
  <c r="AY131" i="2"/>
  <c r="AY130" i="2"/>
  <c r="AY129" i="2"/>
  <c r="AY128" i="2"/>
  <c r="AY127" i="2"/>
  <c r="AY126" i="2"/>
  <c r="AY125" i="2"/>
  <c r="AY124" i="2"/>
  <c r="AY123" i="2"/>
  <c r="AY122" i="2"/>
  <c r="AY121" i="2"/>
  <c r="AY120" i="2"/>
  <c r="AY119" i="2"/>
  <c r="AY118" i="2"/>
  <c r="AY117" i="2"/>
  <c r="AY116" i="2"/>
  <c r="AY115" i="2"/>
  <c r="AY114" i="2"/>
  <c r="AY113" i="2"/>
  <c r="AY112" i="2"/>
  <c r="AY111" i="2"/>
  <c r="AY110" i="2"/>
  <c r="AY109" i="2"/>
  <c r="AY108" i="2"/>
  <c r="AY107" i="2"/>
  <c r="AY106" i="2"/>
  <c r="AY105" i="2"/>
  <c r="AY104" i="2"/>
  <c r="AY102" i="2"/>
  <c r="AY101" i="2"/>
  <c r="AY100" i="2"/>
  <c r="AY99" i="2"/>
  <c r="AY98" i="2"/>
  <c r="AY97" i="2"/>
  <c r="AY96" i="2"/>
  <c r="AY95" i="2"/>
  <c r="AY94" i="2"/>
  <c r="AY93" i="2"/>
  <c r="AY92" i="2"/>
  <c r="AY91" i="2"/>
  <c r="AY90" i="2"/>
  <c r="AY88" i="2"/>
  <c r="AY87" i="2"/>
  <c r="AY86" i="2"/>
  <c r="AY85" i="2"/>
  <c r="AY84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6" i="2"/>
  <c r="AY65" i="2"/>
  <c r="AY64" i="2"/>
  <c r="AY63" i="2"/>
  <c r="AY62" i="2"/>
  <c r="AY61" i="2"/>
  <c r="AY60" i="2"/>
  <c r="AY59" i="2"/>
  <c r="AY58" i="2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3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A149" i="2"/>
  <c r="AB149" i="2"/>
  <c r="Z149" i="2"/>
  <c r="Y149" i="2"/>
  <c r="X149" i="2"/>
  <c r="W149" i="2"/>
  <c r="V149" i="2"/>
  <c r="U149" i="2"/>
  <c r="S149" i="2"/>
  <c r="R149" i="2"/>
  <c r="Q149" i="2"/>
  <c r="P149" i="2"/>
  <c r="O149" i="2"/>
  <c r="N149" i="2"/>
  <c r="M149" i="2"/>
  <c r="L149" i="2"/>
  <c r="K149" i="2"/>
  <c r="J149" i="2"/>
  <c r="H149" i="2"/>
  <c r="G149" i="2"/>
  <c r="F149" i="2"/>
  <c r="E149" i="2"/>
  <c r="D149" i="2"/>
  <c r="B149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K148" i="2"/>
  <c r="AJ148" i="2"/>
  <c r="AI148" i="2"/>
  <c r="AH148" i="2"/>
  <c r="AG148" i="2"/>
  <c r="AF148" i="2"/>
  <c r="AE148" i="2"/>
  <c r="AD148" i="2"/>
  <c r="AC148" i="2"/>
  <c r="AA148" i="2"/>
  <c r="AB148" i="2"/>
  <c r="Z148" i="2"/>
  <c r="Y148" i="2"/>
  <c r="X148" i="2"/>
  <c r="W148" i="2"/>
  <c r="V148" i="2"/>
  <c r="U148" i="2"/>
  <c r="S148" i="2"/>
  <c r="Q148" i="2"/>
  <c r="P148" i="2"/>
  <c r="O148" i="2"/>
  <c r="N148" i="2"/>
  <c r="M148" i="2"/>
  <c r="L148" i="2"/>
  <c r="K148" i="2"/>
  <c r="J148" i="2"/>
  <c r="H148" i="2"/>
  <c r="G148" i="2"/>
  <c r="F148" i="2"/>
  <c r="E148" i="2"/>
  <c r="D148" i="2"/>
  <c r="B148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A147" i="2"/>
  <c r="AB147" i="2"/>
  <c r="Z147" i="2"/>
  <c r="Y147" i="2"/>
  <c r="X147" i="2"/>
  <c r="W147" i="2"/>
  <c r="V147" i="2"/>
  <c r="U147" i="2"/>
  <c r="S147" i="2"/>
  <c r="Q147" i="2"/>
  <c r="P147" i="2"/>
  <c r="O147" i="2"/>
  <c r="N147" i="2"/>
  <c r="M147" i="2"/>
  <c r="L147" i="2"/>
  <c r="K147" i="2"/>
  <c r="J147" i="2"/>
  <c r="H147" i="2"/>
  <c r="G147" i="2"/>
  <c r="F147" i="2"/>
  <c r="E147" i="2"/>
  <c r="D147" i="2"/>
  <c r="B147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A146" i="2"/>
  <c r="AB146" i="2"/>
  <c r="Z146" i="2"/>
  <c r="Y146" i="2"/>
  <c r="X146" i="2"/>
  <c r="W146" i="2"/>
  <c r="V146" i="2"/>
  <c r="U146" i="2"/>
  <c r="S146" i="2"/>
  <c r="R146" i="2"/>
  <c r="Q146" i="2"/>
  <c r="P146" i="2"/>
  <c r="O146" i="2"/>
  <c r="N146" i="2"/>
  <c r="M146" i="2"/>
  <c r="L146" i="2"/>
  <c r="K146" i="2"/>
  <c r="J146" i="2"/>
  <c r="H146" i="2"/>
  <c r="G146" i="2"/>
  <c r="F146" i="2"/>
  <c r="E146" i="2"/>
  <c r="D146" i="2"/>
  <c r="B146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A145" i="2"/>
  <c r="AB145" i="2"/>
  <c r="Z145" i="2"/>
  <c r="Y145" i="2"/>
  <c r="X145" i="2"/>
  <c r="W145" i="2"/>
  <c r="V145" i="2"/>
  <c r="U145" i="2"/>
  <c r="S145" i="2"/>
  <c r="R145" i="2"/>
  <c r="Q145" i="2"/>
  <c r="P145" i="2"/>
  <c r="O145" i="2"/>
  <c r="N145" i="2"/>
  <c r="M145" i="2"/>
  <c r="L145" i="2"/>
  <c r="K145" i="2"/>
  <c r="J145" i="2"/>
  <c r="H145" i="2"/>
  <c r="G145" i="2"/>
  <c r="F145" i="2"/>
  <c r="E145" i="2"/>
  <c r="D145" i="2"/>
  <c r="B145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A144" i="2"/>
  <c r="AB144" i="2"/>
  <c r="Z144" i="2"/>
  <c r="Y144" i="2"/>
  <c r="X144" i="2"/>
  <c r="W144" i="2"/>
  <c r="V144" i="2"/>
  <c r="U144" i="2"/>
  <c r="S144" i="2"/>
  <c r="R144" i="2"/>
  <c r="Q144" i="2"/>
  <c r="P144" i="2"/>
  <c r="O144" i="2"/>
  <c r="N144" i="2"/>
  <c r="M144" i="2"/>
  <c r="L144" i="2"/>
  <c r="K144" i="2"/>
  <c r="J144" i="2"/>
  <c r="H144" i="2"/>
  <c r="G144" i="2"/>
  <c r="F144" i="2"/>
  <c r="E144" i="2"/>
  <c r="D144" i="2"/>
  <c r="B144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A143" i="2"/>
  <c r="AB143" i="2"/>
  <c r="Z143" i="2"/>
  <c r="Y143" i="2"/>
  <c r="X143" i="2"/>
  <c r="W143" i="2"/>
  <c r="V143" i="2"/>
  <c r="U143" i="2"/>
  <c r="S143" i="2"/>
  <c r="R143" i="2"/>
  <c r="Q143" i="2"/>
  <c r="P143" i="2"/>
  <c r="O143" i="2"/>
  <c r="N143" i="2"/>
  <c r="M143" i="2"/>
  <c r="L143" i="2"/>
  <c r="K143" i="2"/>
  <c r="J143" i="2"/>
  <c r="H143" i="2"/>
  <c r="G143" i="2"/>
  <c r="F143" i="2"/>
  <c r="E143" i="2"/>
  <c r="D143" i="2"/>
  <c r="B143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K142" i="2"/>
  <c r="AJ142" i="2"/>
  <c r="AI142" i="2"/>
  <c r="AH142" i="2"/>
  <c r="AG142" i="2"/>
  <c r="AF142" i="2"/>
  <c r="AE142" i="2"/>
  <c r="AD142" i="2"/>
  <c r="AC142" i="2"/>
  <c r="AA142" i="2"/>
  <c r="AB142" i="2"/>
  <c r="Z142" i="2"/>
  <c r="Y142" i="2"/>
  <c r="X142" i="2"/>
  <c r="W142" i="2"/>
  <c r="V142" i="2"/>
  <c r="U142" i="2"/>
  <c r="S142" i="2"/>
  <c r="R142" i="2"/>
  <c r="Q142" i="2"/>
  <c r="P142" i="2"/>
  <c r="O142" i="2"/>
  <c r="N142" i="2"/>
  <c r="M142" i="2"/>
  <c r="L142" i="2"/>
  <c r="K142" i="2"/>
  <c r="J142" i="2"/>
  <c r="H142" i="2"/>
  <c r="G142" i="2"/>
  <c r="F142" i="2"/>
  <c r="E142" i="2"/>
  <c r="D142" i="2"/>
  <c r="B142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A141" i="2"/>
  <c r="AB141" i="2"/>
  <c r="Z141" i="2"/>
  <c r="Y141" i="2"/>
  <c r="X141" i="2"/>
  <c r="W141" i="2"/>
  <c r="V141" i="2"/>
  <c r="U141" i="2"/>
  <c r="S141" i="2"/>
  <c r="R141" i="2"/>
  <c r="Q141" i="2"/>
  <c r="P141" i="2"/>
  <c r="O141" i="2"/>
  <c r="N141" i="2"/>
  <c r="M141" i="2"/>
  <c r="L141" i="2"/>
  <c r="K141" i="2"/>
  <c r="J141" i="2"/>
  <c r="H141" i="2"/>
  <c r="G141" i="2"/>
  <c r="F141" i="2"/>
  <c r="E141" i="2"/>
  <c r="D141" i="2"/>
  <c r="B141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A140" i="2"/>
  <c r="AB140" i="2"/>
  <c r="Z140" i="2"/>
  <c r="Y140" i="2"/>
  <c r="X140" i="2"/>
  <c r="W140" i="2"/>
  <c r="V140" i="2"/>
  <c r="U140" i="2"/>
  <c r="S140" i="2"/>
  <c r="Q140" i="2"/>
  <c r="P140" i="2"/>
  <c r="O140" i="2"/>
  <c r="N140" i="2"/>
  <c r="M140" i="2"/>
  <c r="L140" i="2"/>
  <c r="K140" i="2"/>
  <c r="J140" i="2"/>
  <c r="H140" i="2"/>
  <c r="G140" i="2"/>
  <c r="F140" i="2"/>
  <c r="E140" i="2"/>
  <c r="D140" i="2"/>
  <c r="B140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A139" i="2"/>
  <c r="AB139" i="2"/>
  <c r="Z139" i="2"/>
  <c r="Y139" i="2"/>
  <c r="X139" i="2"/>
  <c r="W139" i="2"/>
  <c r="V139" i="2"/>
  <c r="U139" i="2"/>
  <c r="S139" i="2"/>
  <c r="R139" i="2"/>
  <c r="Q139" i="2"/>
  <c r="P139" i="2"/>
  <c r="O139" i="2"/>
  <c r="N139" i="2"/>
  <c r="M139" i="2"/>
  <c r="L139" i="2"/>
  <c r="K139" i="2"/>
  <c r="J139" i="2"/>
  <c r="H139" i="2"/>
  <c r="G139" i="2"/>
  <c r="F139" i="2"/>
  <c r="E139" i="2"/>
  <c r="D139" i="2"/>
  <c r="B139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K138" i="2"/>
  <c r="AJ138" i="2"/>
  <c r="AI138" i="2"/>
  <c r="AH138" i="2"/>
  <c r="AG138" i="2"/>
  <c r="AF138" i="2"/>
  <c r="AE138" i="2"/>
  <c r="AD138" i="2"/>
  <c r="AC138" i="2"/>
  <c r="AA138" i="2"/>
  <c r="AB138" i="2"/>
  <c r="Z138" i="2"/>
  <c r="Y138" i="2"/>
  <c r="X138" i="2"/>
  <c r="W138" i="2"/>
  <c r="V138" i="2"/>
  <c r="U138" i="2"/>
  <c r="S138" i="2"/>
  <c r="Q138" i="2"/>
  <c r="P138" i="2"/>
  <c r="O138" i="2"/>
  <c r="N138" i="2"/>
  <c r="M138" i="2"/>
  <c r="L138" i="2"/>
  <c r="K138" i="2"/>
  <c r="J138" i="2"/>
  <c r="H138" i="2"/>
  <c r="G138" i="2"/>
  <c r="F138" i="2"/>
  <c r="E138" i="2"/>
  <c r="D138" i="2"/>
  <c r="B138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A137" i="2"/>
  <c r="AB137" i="2"/>
  <c r="Z137" i="2"/>
  <c r="Y137" i="2"/>
  <c r="X137" i="2"/>
  <c r="W137" i="2"/>
  <c r="V137" i="2"/>
  <c r="U137" i="2"/>
  <c r="S137" i="2"/>
  <c r="R137" i="2"/>
  <c r="Q137" i="2"/>
  <c r="P137" i="2"/>
  <c r="O137" i="2"/>
  <c r="N137" i="2"/>
  <c r="M137" i="2"/>
  <c r="L137" i="2"/>
  <c r="K137" i="2"/>
  <c r="J137" i="2"/>
  <c r="H137" i="2"/>
  <c r="G137" i="2"/>
  <c r="F137" i="2"/>
  <c r="E137" i="2"/>
  <c r="D137" i="2"/>
  <c r="B137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A136" i="2"/>
  <c r="AB136" i="2"/>
  <c r="Z136" i="2"/>
  <c r="Y136" i="2"/>
  <c r="X136" i="2"/>
  <c r="W136" i="2"/>
  <c r="V136" i="2"/>
  <c r="U136" i="2"/>
  <c r="S136" i="2"/>
  <c r="R136" i="2"/>
  <c r="Q136" i="2"/>
  <c r="P136" i="2"/>
  <c r="O136" i="2"/>
  <c r="N136" i="2"/>
  <c r="M136" i="2"/>
  <c r="L136" i="2"/>
  <c r="K136" i="2"/>
  <c r="J136" i="2"/>
  <c r="H136" i="2"/>
  <c r="G136" i="2"/>
  <c r="F136" i="2"/>
  <c r="E136" i="2"/>
  <c r="D136" i="2"/>
  <c r="B136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A135" i="2"/>
  <c r="AB135" i="2"/>
  <c r="Z135" i="2"/>
  <c r="Y135" i="2"/>
  <c r="X135" i="2"/>
  <c r="W135" i="2"/>
  <c r="V135" i="2"/>
  <c r="U135" i="2"/>
  <c r="S135" i="2"/>
  <c r="R135" i="2"/>
  <c r="Q135" i="2"/>
  <c r="P135" i="2"/>
  <c r="O135" i="2"/>
  <c r="N135" i="2"/>
  <c r="M135" i="2"/>
  <c r="L135" i="2"/>
  <c r="K135" i="2"/>
  <c r="J135" i="2"/>
  <c r="H135" i="2"/>
  <c r="G135" i="2"/>
  <c r="F135" i="2"/>
  <c r="E135" i="2"/>
  <c r="D135" i="2"/>
  <c r="B135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A134" i="2"/>
  <c r="AB134" i="2"/>
  <c r="Z134" i="2"/>
  <c r="Y134" i="2"/>
  <c r="X134" i="2"/>
  <c r="W134" i="2"/>
  <c r="V134" i="2"/>
  <c r="U134" i="2"/>
  <c r="S134" i="2"/>
  <c r="R134" i="2"/>
  <c r="Q134" i="2"/>
  <c r="P134" i="2"/>
  <c r="O134" i="2"/>
  <c r="N134" i="2"/>
  <c r="M134" i="2"/>
  <c r="L134" i="2"/>
  <c r="K134" i="2"/>
  <c r="J134" i="2"/>
  <c r="H134" i="2"/>
  <c r="G134" i="2"/>
  <c r="F134" i="2"/>
  <c r="E134" i="2"/>
  <c r="D134" i="2"/>
  <c r="B134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K133" i="2"/>
  <c r="AJ133" i="2"/>
  <c r="AI133" i="2"/>
  <c r="AH133" i="2"/>
  <c r="AG133" i="2"/>
  <c r="AF133" i="2"/>
  <c r="AE133" i="2"/>
  <c r="AD133" i="2"/>
  <c r="AC133" i="2"/>
  <c r="AA133" i="2"/>
  <c r="AB133" i="2"/>
  <c r="Z133" i="2"/>
  <c r="Y133" i="2"/>
  <c r="X133" i="2"/>
  <c r="W133" i="2"/>
  <c r="V133" i="2"/>
  <c r="U133" i="2"/>
  <c r="S133" i="2"/>
  <c r="R133" i="2"/>
  <c r="Q133" i="2"/>
  <c r="P133" i="2"/>
  <c r="O133" i="2"/>
  <c r="N133" i="2"/>
  <c r="M133" i="2"/>
  <c r="L133" i="2"/>
  <c r="K133" i="2"/>
  <c r="J133" i="2"/>
  <c r="H133" i="2"/>
  <c r="G133" i="2"/>
  <c r="F133" i="2"/>
  <c r="E133" i="2"/>
  <c r="D133" i="2"/>
  <c r="B133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K132" i="2"/>
  <c r="AJ132" i="2"/>
  <c r="AI132" i="2"/>
  <c r="AH132" i="2"/>
  <c r="AG132" i="2"/>
  <c r="AF132" i="2"/>
  <c r="AE132" i="2"/>
  <c r="AD132" i="2"/>
  <c r="AC132" i="2"/>
  <c r="AA132" i="2"/>
  <c r="AB132" i="2"/>
  <c r="Z132" i="2"/>
  <c r="Y132" i="2"/>
  <c r="X132" i="2"/>
  <c r="W132" i="2"/>
  <c r="V132" i="2"/>
  <c r="U132" i="2"/>
  <c r="S132" i="2"/>
  <c r="R132" i="2"/>
  <c r="Q132" i="2"/>
  <c r="P132" i="2"/>
  <c r="O132" i="2"/>
  <c r="N132" i="2"/>
  <c r="M132" i="2"/>
  <c r="L132" i="2"/>
  <c r="K132" i="2"/>
  <c r="J132" i="2"/>
  <c r="H132" i="2"/>
  <c r="G132" i="2"/>
  <c r="F132" i="2"/>
  <c r="E132" i="2"/>
  <c r="D132" i="2"/>
  <c r="B132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A131" i="2"/>
  <c r="AB131" i="2"/>
  <c r="Z131" i="2"/>
  <c r="Y131" i="2"/>
  <c r="X131" i="2"/>
  <c r="W131" i="2"/>
  <c r="V131" i="2"/>
  <c r="U131" i="2"/>
  <c r="S131" i="2"/>
  <c r="R131" i="2"/>
  <c r="Q131" i="2"/>
  <c r="P131" i="2"/>
  <c r="O131" i="2"/>
  <c r="N131" i="2"/>
  <c r="M131" i="2"/>
  <c r="L131" i="2"/>
  <c r="K131" i="2"/>
  <c r="J131" i="2"/>
  <c r="H131" i="2"/>
  <c r="G131" i="2"/>
  <c r="F131" i="2"/>
  <c r="E131" i="2"/>
  <c r="D131" i="2"/>
  <c r="B131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A130" i="2"/>
  <c r="AB130" i="2"/>
  <c r="Z130" i="2"/>
  <c r="Y130" i="2"/>
  <c r="X130" i="2"/>
  <c r="W130" i="2"/>
  <c r="V130" i="2"/>
  <c r="U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B130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K129" i="2"/>
  <c r="AJ129" i="2"/>
  <c r="AI129" i="2"/>
  <c r="AH129" i="2"/>
  <c r="AG129" i="2"/>
  <c r="AF129" i="2"/>
  <c r="AE129" i="2"/>
  <c r="AD129" i="2"/>
  <c r="AC129" i="2"/>
  <c r="AA129" i="2"/>
  <c r="AB129" i="2"/>
  <c r="Z129" i="2"/>
  <c r="Y129" i="2"/>
  <c r="X129" i="2"/>
  <c r="W129" i="2"/>
  <c r="V129" i="2"/>
  <c r="U129" i="2"/>
  <c r="S129" i="2"/>
  <c r="R129" i="2"/>
  <c r="Q129" i="2"/>
  <c r="P129" i="2"/>
  <c r="O129" i="2"/>
  <c r="N129" i="2"/>
  <c r="M129" i="2"/>
  <c r="L129" i="2"/>
  <c r="K129" i="2"/>
  <c r="J129" i="2"/>
  <c r="H129" i="2"/>
  <c r="G129" i="2"/>
  <c r="F129" i="2"/>
  <c r="E129" i="2"/>
  <c r="D129" i="2"/>
  <c r="B129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A128" i="2"/>
  <c r="AB128" i="2"/>
  <c r="Z128" i="2"/>
  <c r="Y128" i="2"/>
  <c r="X128" i="2"/>
  <c r="W128" i="2"/>
  <c r="V128" i="2"/>
  <c r="U128" i="2"/>
  <c r="S128" i="2"/>
  <c r="R128" i="2"/>
  <c r="Q128" i="2"/>
  <c r="P128" i="2"/>
  <c r="O128" i="2"/>
  <c r="N128" i="2"/>
  <c r="M128" i="2"/>
  <c r="L128" i="2"/>
  <c r="K128" i="2"/>
  <c r="J128" i="2"/>
  <c r="H128" i="2"/>
  <c r="G128" i="2"/>
  <c r="F128" i="2"/>
  <c r="E128" i="2"/>
  <c r="D128" i="2"/>
  <c r="B128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A127" i="2"/>
  <c r="AB127" i="2"/>
  <c r="Z127" i="2"/>
  <c r="Y127" i="2"/>
  <c r="X127" i="2"/>
  <c r="W127" i="2"/>
  <c r="V127" i="2"/>
  <c r="U127" i="2"/>
  <c r="S127" i="2"/>
  <c r="R127" i="2"/>
  <c r="Q127" i="2"/>
  <c r="P127" i="2"/>
  <c r="O127" i="2"/>
  <c r="N127" i="2"/>
  <c r="M127" i="2"/>
  <c r="L127" i="2"/>
  <c r="K127" i="2"/>
  <c r="J127" i="2"/>
  <c r="H127" i="2"/>
  <c r="G127" i="2"/>
  <c r="F127" i="2"/>
  <c r="E127" i="2"/>
  <c r="D127" i="2"/>
  <c r="B127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K126" i="2"/>
  <c r="AJ126" i="2"/>
  <c r="AI126" i="2"/>
  <c r="AH126" i="2"/>
  <c r="AG126" i="2"/>
  <c r="AF126" i="2"/>
  <c r="AE126" i="2"/>
  <c r="AD126" i="2"/>
  <c r="AC126" i="2"/>
  <c r="AA126" i="2"/>
  <c r="AB126" i="2"/>
  <c r="Z126" i="2"/>
  <c r="Y126" i="2"/>
  <c r="X126" i="2"/>
  <c r="W126" i="2"/>
  <c r="V126" i="2"/>
  <c r="U126" i="2"/>
  <c r="S126" i="2"/>
  <c r="Q126" i="2"/>
  <c r="P126" i="2"/>
  <c r="O126" i="2"/>
  <c r="M126" i="2"/>
  <c r="L126" i="2"/>
  <c r="K126" i="2"/>
  <c r="J126" i="2"/>
  <c r="H126" i="2"/>
  <c r="G126" i="2"/>
  <c r="F126" i="2"/>
  <c r="E126" i="2"/>
  <c r="D126" i="2"/>
  <c r="B126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K125" i="2"/>
  <c r="AJ125" i="2"/>
  <c r="AI125" i="2"/>
  <c r="AH125" i="2"/>
  <c r="AG125" i="2"/>
  <c r="AF125" i="2"/>
  <c r="AE125" i="2"/>
  <c r="AD125" i="2"/>
  <c r="AC125" i="2"/>
  <c r="AA125" i="2"/>
  <c r="AB125" i="2"/>
  <c r="Z125" i="2"/>
  <c r="Y125" i="2"/>
  <c r="X125" i="2"/>
  <c r="W125" i="2"/>
  <c r="V125" i="2"/>
  <c r="U125" i="2"/>
  <c r="S125" i="2"/>
  <c r="R125" i="2"/>
  <c r="Q125" i="2"/>
  <c r="P125" i="2"/>
  <c r="O125" i="2"/>
  <c r="N125" i="2"/>
  <c r="M125" i="2"/>
  <c r="L125" i="2"/>
  <c r="K125" i="2"/>
  <c r="J125" i="2"/>
  <c r="H125" i="2"/>
  <c r="G125" i="2"/>
  <c r="F125" i="2"/>
  <c r="E125" i="2"/>
  <c r="D125" i="2"/>
  <c r="B125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A124" i="2"/>
  <c r="AB124" i="2"/>
  <c r="Z124" i="2"/>
  <c r="Y124" i="2"/>
  <c r="X124" i="2"/>
  <c r="W124" i="2"/>
  <c r="V124" i="2"/>
  <c r="U124" i="2"/>
  <c r="S124" i="2"/>
  <c r="R124" i="2"/>
  <c r="Q124" i="2"/>
  <c r="P124" i="2"/>
  <c r="O124" i="2"/>
  <c r="N124" i="2"/>
  <c r="M124" i="2"/>
  <c r="L124" i="2"/>
  <c r="K124" i="2"/>
  <c r="J124" i="2"/>
  <c r="H124" i="2"/>
  <c r="G124" i="2"/>
  <c r="F124" i="2"/>
  <c r="E124" i="2"/>
  <c r="D124" i="2"/>
  <c r="B124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K123" i="2"/>
  <c r="AJ123" i="2"/>
  <c r="AI123" i="2"/>
  <c r="AH123" i="2"/>
  <c r="AG123" i="2"/>
  <c r="AF123" i="2"/>
  <c r="AE123" i="2"/>
  <c r="AD123" i="2"/>
  <c r="AC123" i="2"/>
  <c r="AA123" i="2"/>
  <c r="AB123" i="2"/>
  <c r="Z123" i="2"/>
  <c r="Y123" i="2"/>
  <c r="X123" i="2"/>
  <c r="W123" i="2"/>
  <c r="V123" i="2"/>
  <c r="U123" i="2"/>
  <c r="S123" i="2"/>
  <c r="R123" i="2"/>
  <c r="Q123" i="2"/>
  <c r="P123" i="2"/>
  <c r="O123" i="2"/>
  <c r="N123" i="2"/>
  <c r="M123" i="2"/>
  <c r="L123" i="2"/>
  <c r="K123" i="2"/>
  <c r="J123" i="2"/>
  <c r="H123" i="2"/>
  <c r="G123" i="2"/>
  <c r="F123" i="2"/>
  <c r="E123" i="2"/>
  <c r="D123" i="2"/>
  <c r="B123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K122" i="2"/>
  <c r="AJ122" i="2"/>
  <c r="AI122" i="2"/>
  <c r="AH122" i="2"/>
  <c r="AG122" i="2"/>
  <c r="AF122" i="2"/>
  <c r="AE122" i="2"/>
  <c r="AD122" i="2"/>
  <c r="AC122" i="2"/>
  <c r="AA122" i="2"/>
  <c r="AB122" i="2"/>
  <c r="Z122" i="2"/>
  <c r="Y122" i="2"/>
  <c r="X122" i="2"/>
  <c r="W122" i="2"/>
  <c r="V122" i="2"/>
  <c r="U122" i="2"/>
  <c r="S122" i="2"/>
  <c r="R122" i="2"/>
  <c r="Q122" i="2"/>
  <c r="P122" i="2"/>
  <c r="O122" i="2"/>
  <c r="N122" i="2"/>
  <c r="M122" i="2"/>
  <c r="L122" i="2"/>
  <c r="K122" i="2"/>
  <c r="J122" i="2"/>
  <c r="H122" i="2"/>
  <c r="G122" i="2"/>
  <c r="F122" i="2"/>
  <c r="E122" i="2"/>
  <c r="D122" i="2"/>
  <c r="B122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A121" i="2"/>
  <c r="AB121" i="2"/>
  <c r="Z121" i="2"/>
  <c r="Y121" i="2"/>
  <c r="X121" i="2"/>
  <c r="W121" i="2"/>
  <c r="V121" i="2"/>
  <c r="U121" i="2"/>
  <c r="S121" i="2"/>
  <c r="R121" i="2"/>
  <c r="Q121" i="2"/>
  <c r="P121" i="2"/>
  <c r="O121" i="2"/>
  <c r="N121" i="2"/>
  <c r="M121" i="2"/>
  <c r="L121" i="2"/>
  <c r="K121" i="2"/>
  <c r="J121" i="2"/>
  <c r="H121" i="2"/>
  <c r="G121" i="2"/>
  <c r="F121" i="2"/>
  <c r="E121" i="2"/>
  <c r="D121" i="2"/>
  <c r="B121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A120" i="2"/>
  <c r="AB120" i="2"/>
  <c r="Z120" i="2"/>
  <c r="Y120" i="2"/>
  <c r="X120" i="2"/>
  <c r="W120" i="2"/>
  <c r="V120" i="2"/>
  <c r="U120" i="2"/>
  <c r="S120" i="2"/>
  <c r="Q120" i="2"/>
  <c r="P120" i="2"/>
  <c r="O120" i="2"/>
  <c r="N120" i="2"/>
  <c r="M120" i="2"/>
  <c r="L120" i="2"/>
  <c r="K120" i="2"/>
  <c r="J120" i="2"/>
  <c r="H120" i="2"/>
  <c r="G120" i="2"/>
  <c r="F120" i="2"/>
  <c r="E120" i="2"/>
  <c r="D120" i="2"/>
  <c r="B120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A119" i="2"/>
  <c r="AB119" i="2"/>
  <c r="Z119" i="2"/>
  <c r="Y119" i="2"/>
  <c r="X119" i="2"/>
  <c r="W119" i="2"/>
  <c r="V119" i="2"/>
  <c r="U119" i="2"/>
  <c r="S119" i="2"/>
  <c r="R119" i="2"/>
  <c r="Q119" i="2"/>
  <c r="P119" i="2"/>
  <c r="O119" i="2"/>
  <c r="N119" i="2"/>
  <c r="M119" i="2"/>
  <c r="L119" i="2"/>
  <c r="K119" i="2"/>
  <c r="J119" i="2"/>
  <c r="H119" i="2"/>
  <c r="G119" i="2"/>
  <c r="F119" i="2"/>
  <c r="E119" i="2"/>
  <c r="D119" i="2"/>
  <c r="B119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A118" i="2"/>
  <c r="AB118" i="2"/>
  <c r="Z118" i="2"/>
  <c r="Y118" i="2"/>
  <c r="X118" i="2"/>
  <c r="W118" i="2"/>
  <c r="V118" i="2"/>
  <c r="U118" i="2"/>
  <c r="S118" i="2"/>
  <c r="R118" i="2"/>
  <c r="Q118" i="2"/>
  <c r="P118" i="2"/>
  <c r="O118" i="2"/>
  <c r="N118" i="2"/>
  <c r="M118" i="2"/>
  <c r="L118" i="2"/>
  <c r="K118" i="2"/>
  <c r="J118" i="2"/>
  <c r="H118" i="2"/>
  <c r="G118" i="2"/>
  <c r="F118" i="2"/>
  <c r="E118" i="2"/>
  <c r="D118" i="2"/>
  <c r="B118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K117" i="2"/>
  <c r="AJ117" i="2"/>
  <c r="AI117" i="2"/>
  <c r="AH117" i="2"/>
  <c r="AG117" i="2"/>
  <c r="AF117" i="2"/>
  <c r="AE117" i="2"/>
  <c r="AD117" i="2"/>
  <c r="AC117" i="2"/>
  <c r="AA117" i="2"/>
  <c r="AB117" i="2"/>
  <c r="Z117" i="2"/>
  <c r="Y117" i="2"/>
  <c r="X117" i="2"/>
  <c r="W117" i="2"/>
  <c r="V117" i="2"/>
  <c r="U117" i="2"/>
  <c r="S117" i="2"/>
  <c r="R117" i="2"/>
  <c r="Q117" i="2"/>
  <c r="P117" i="2"/>
  <c r="O117" i="2"/>
  <c r="N117" i="2"/>
  <c r="M117" i="2"/>
  <c r="L117" i="2"/>
  <c r="K117" i="2"/>
  <c r="J117" i="2"/>
  <c r="H117" i="2"/>
  <c r="G117" i="2"/>
  <c r="F117" i="2"/>
  <c r="E117" i="2"/>
  <c r="D117" i="2"/>
  <c r="B117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A116" i="2"/>
  <c r="AB116" i="2"/>
  <c r="Z116" i="2"/>
  <c r="Y116" i="2"/>
  <c r="X116" i="2"/>
  <c r="W116" i="2"/>
  <c r="V116" i="2"/>
  <c r="U116" i="2"/>
  <c r="S116" i="2"/>
  <c r="R116" i="2"/>
  <c r="Q116" i="2"/>
  <c r="P116" i="2"/>
  <c r="O116" i="2"/>
  <c r="M116" i="2"/>
  <c r="L116" i="2"/>
  <c r="K116" i="2"/>
  <c r="J116" i="2"/>
  <c r="H116" i="2"/>
  <c r="G116" i="2"/>
  <c r="F116" i="2"/>
  <c r="E116" i="2"/>
  <c r="D116" i="2"/>
  <c r="B116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A115" i="2"/>
  <c r="AB115" i="2"/>
  <c r="Z115" i="2"/>
  <c r="Y115" i="2"/>
  <c r="X115" i="2"/>
  <c r="W115" i="2"/>
  <c r="V115" i="2"/>
  <c r="U115" i="2"/>
  <c r="S115" i="2"/>
  <c r="Q115" i="2"/>
  <c r="P115" i="2"/>
  <c r="O115" i="2"/>
  <c r="N115" i="2"/>
  <c r="M115" i="2"/>
  <c r="L115" i="2"/>
  <c r="K115" i="2"/>
  <c r="J115" i="2"/>
  <c r="H115" i="2"/>
  <c r="G115" i="2"/>
  <c r="F115" i="2"/>
  <c r="E115" i="2"/>
  <c r="D115" i="2"/>
  <c r="B115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A114" i="2"/>
  <c r="AB114" i="2"/>
  <c r="Z114" i="2"/>
  <c r="Y114" i="2"/>
  <c r="X114" i="2"/>
  <c r="W114" i="2"/>
  <c r="V114" i="2"/>
  <c r="U114" i="2"/>
  <c r="S114" i="2"/>
  <c r="R114" i="2"/>
  <c r="Q114" i="2"/>
  <c r="P114" i="2"/>
  <c r="O114" i="2"/>
  <c r="N114" i="2"/>
  <c r="M114" i="2"/>
  <c r="L114" i="2"/>
  <c r="K114" i="2"/>
  <c r="J114" i="2"/>
  <c r="H114" i="2"/>
  <c r="G114" i="2"/>
  <c r="F114" i="2"/>
  <c r="E114" i="2"/>
  <c r="D114" i="2"/>
  <c r="B114" i="2"/>
  <c r="AX113" i="2"/>
  <c r="AW113" i="2"/>
  <c r="AV113" i="2"/>
  <c r="AU113" i="2"/>
  <c r="AT113" i="2"/>
  <c r="AS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A113" i="2"/>
  <c r="AB113" i="2"/>
  <c r="Z113" i="2"/>
  <c r="Y113" i="2"/>
  <c r="X113" i="2"/>
  <c r="W113" i="2"/>
  <c r="V113" i="2"/>
  <c r="U113" i="2"/>
  <c r="S113" i="2"/>
  <c r="Q113" i="2"/>
  <c r="P113" i="2"/>
  <c r="O113" i="2"/>
  <c r="N113" i="2"/>
  <c r="M113" i="2"/>
  <c r="L113" i="2"/>
  <c r="K113" i="2"/>
  <c r="J113" i="2"/>
  <c r="H113" i="2"/>
  <c r="G113" i="2"/>
  <c r="F113" i="2"/>
  <c r="E113" i="2"/>
  <c r="D113" i="2"/>
  <c r="B113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A112" i="2"/>
  <c r="AB112" i="2"/>
  <c r="Z112" i="2"/>
  <c r="Y112" i="2"/>
  <c r="X112" i="2"/>
  <c r="W112" i="2"/>
  <c r="V112" i="2"/>
  <c r="U112" i="2"/>
  <c r="S112" i="2"/>
  <c r="R112" i="2"/>
  <c r="Q112" i="2"/>
  <c r="P112" i="2"/>
  <c r="O112" i="2"/>
  <c r="N112" i="2"/>
  <c r="M112" i="2"/>
  <c r="L112" i="2"/>
  <c r="K112" i="2"/>
  <c r="J112" i="2"/>
  <c r="H112" i="2"/>
  <c r="G112" i="2"/>
  <c r="F112" i="2"/>
  <c r="E112" i="2"/>
  <c r="D112" i="2"/>
  <c r="B112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K111" i="2"/>
  <c r="AJ111" i="2"/>
  <c r="AI111" i="2"/>
  <c r="AH111" i="2"/>
  <c r="AG111" i="2"/>
  <c r="AF111" i="2"/>
  <c r="AE111" i="2"/>
  <c r="AD111" i="2"/>
  <c r="AC111" i="2"/>
  <c r="AA111" i="2"/>
  <c r="AB111" i="2"/>
  <c r="Z111" i="2"/>
  <c r="Y111" i="2"/>
  <c r="X111" i="2"/>
  <c r="W111" i="2"/>
  <c r="V111" i="2"/>
  <c r="U111" i="2"/>
  <c r="S111" i="2"/>
  <c r="R111" i="2"/>
  <c r="Q111" i="2"/>
  <c r="P111" i="2"/>
  <c r="O111" i="2"/>
  <c r="N111" i="2"/>
  <c r="M111" i="2"/>
  <c r="L111" i="2"/>
  <c r="K111" i="2"/>
  <c r="J111" i="2"/>
  <c r="H111" i="2"/>
  <c r="G111" i="2"/>
  <c r="F111" i="2"/>
  <c r="E111" i="2"/>
  <c r="D111" i="2"/>
  <c r="B111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A110" i="2"/>
  <c r="AB110" i="2"/>
  <c r="Z110" i="2"/>
  <c r="Y110" i="2"/>
  <c r="X110" i="2"/>
  <c r="W110" i="2"/>
  <c r="V110" i="2"/>
  <c r="U110" i="2"/>
  <c r="S110" i="2"/>
  <c r="R110" i="2"/>
  <c r="Q110" i="2"/>
  <c r="P110" i="2"/>
  <c r="O110" i="2"/>
  <c r="N110" i="2"/>
  <c r="M110" i="2"/>
  <c r="L110" i="2"/>
  <c r="K110" i="2"/>
  <c r="J110" i="2"/>
  <c r="H110" i="2"/>
  <c r="G110" i="2"/>
  <c r="F110" i="2"/>
  <c r="E110" i="2"/>
  <c r="D110" i="2"/>
  <c r="B110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A109" i="2"/>
  <c r="AB109" i="2"/>
  <c r="Z109" i="2"/>
  <c r="Y109" i="2"/>
  <c r="X109" i="2"/>
  <c r="W109" i="2"/>
  <c r="V109" i="2"/>
  <c r="U109" i="2"/>
  <c r="S109" i="2"/>
  <c r="R109" i="2"/>
  <c r="Q109" i="2"/>
  <c r="P109" i="2"/>
  <c r="O109" i="2"/>
  <c r="N109" i="2"/>
  <c r="M109" i="2"/>
  <c r="L109" i="2"/>
  <c r="K109" i="2"/>
  <c r="J109" i="2"/>
  <c r="H109" i="2"/>
  <c r="G109" i="2"/>
  <c r="F109" i="2"/>
  <c r="E109" i="2"/>
  <c r="D109" i="2"/>
  <c r="B109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A108" i="2"/>
  <c r="AB108" i="2"/>
  <c r="Z108" i="2"/>
  <c r="Y108" i="2"/>
  <c r="X108" i="2"/>
  <c r="W108" i="2"/>
  <c r="V108" i="2"/>
  <c r="U108" i="2"/>
  <c r="S108" i="2"/>
  <c r="R108" i="2"/>
  <c r="Q108" i="2"/>
  <c r="P108" i="2"/>
  <c r="O108" i="2"/>
  <c r="N108" i="2"/>
  <c r="M108" i="2"/>
  <c r="L108" i="2"/>
  <c r="K108" i="2"/>
  <c r="J108" i="2"/>
  <c r="H108" i="2"/>
  <c r="G108" i="2"/>
  <c r="F108" i="2"/>
  <c r="E108" i="2"/>
  <c r="D108" i="2"/>
  <c r="B108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K107" i="2"/>
  <c r="AJ107" i="2"/>
  <c r="AI107" i="2"/>
  <c r="AH107" i="2"/>
  <c r="AG107" i="2"/>
  <c r="AF107" i="2"/>
  <c r="AE107" i="2"/>
  <c r="AD107" i="2"/>
  <c r="AC107" i="2"/>
  <c r="AA107" i="2"/>
  <c r="AB107" i="2"/>
  <c r="Z107" i="2"/>
  <c r="Y107" i="2"/>
  <c r="X107" i="2"/>
  <c r="W107" i="2"/>
  <c r="V107" i="2"/>
  <c r="U107" i="2"/>
  <c r="S107" i="2"/>
  <c r="R107" i="2"/>
  <c r="Q107" i="2"/>
  <c r="P107" i="2"/>
  <c r="O107" i="2"/>
  <c r="N107" i="2"/>
  <c r="M107" i="2"/>
  <c r="L107" i="2"/>
  <c r="K107" i="2"/>
  <c r="J107" i="2"/>
  <c r="H107" i="2"/>
  <c r="G107" i="2"/>
  <c r="F107" i="2"/>
  <c r="E107" i="2"/>
  <c r="D107" i="2"/>
  <c r="B107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A106" i="2"/>
  <c r="AB106" i="2"/>
  <c r="Z106" i="2"/>
  <c r="Y106" i="2"/>
  <c r="X106" i="2"/>
  <c r="W106" i="2"/>
  <c r="V106" i="2"/>
  <c r="U106" i="2"/>
  <c r="S106" i="2"/>
  <c r="R106" i="2"/>
  <c r="Q106" i="2"/>
  <c r="P106" i="2"/>
  <c r="O106" i="2"/>
  <c r="N106" i="2"/>
  <c r="M106" i="2"/>
  <c r="L106" i="2"/>
  <c r="K106" i="2"/>
  <c r="J106" i="2"/>
  <c r="H106" i="2"/>
  <c r="G106" i="2"/>
  <c r="F106" i="2"/>
  <c r="E106" i="2"/>
  <c r="D106" i="2"/>
  <c r="B106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A105" i="2"/>
  <c r="AB105" i="2"/>
  <c r="Z105" i="2"/>
  <c r="Y105" i="2"/>
  <c r="X105" i="2"/>
  <c r="W105" i="2"/>
  <c r="V105" i="2"/>
  <c r="U105" i="2"/>
  <c r="S105" i="2"/>
  <c r="R105" i="2"/>
  <c r="Q105" i="2"/>
  <c r="P105" i="2"/>
  <c r="O105" i="2"/>
  <c r="N105" i="2"/>
  <c r="M105" i="2"/>
  <c r="L105" i="2"/>
  <c r="K105" i="2"/>
  <c r="J105" i="2"/>
  <c r="H105" i="2"/>
  <c r="G105" i="2"/>
  <c r="F105" i="2"/>
  <c r="E105" i="2"/>
  <c r="D105" i="2"/>
  <c r="B105" i="2"/>
  <c r="AX104" i="2"/>
  <c r="AW104" i="2"/>
  <c r="AV104" i="2"/>
  <c r="AU104" i="2"/>
  <c r="AT104" i="2"/>
  <c r="AS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A104" i="2"/>
  <c r="AB104" i="2"/>
  <c r="Z104" i="2"/>
  <c r="Y104" i="2"/>
  <c r="X104" i="2"/>
  <c r="W104" i="2"/>
  <c r="V104" i="2"/>
  <c r="U104" i="2"/>
  <c r="S104" i="2"/>
  <c r="Q104" i="2"/>
  <c r="P104" i="2"/>
  <c r="O104" i="2"/>
  <c r="N104" i="2"/>
  <c r="M104" i="2"/>
  <c r="L104" i="2"/>
  <c r="K104" i="2"/>
  <c r="J104" i="2"/>
  <c r="H104" i="2"/>
  <c r="G104" i="2"/>
  <c r="F104" i="2"/>
  <c r="E104" i="2"/>
  <c r="D104" i="2"/>
  <c r="B104" i="2"/>
  <c r="AX103" i="2"/>
  <c r="AW103" i="2"/>
  <c r="AV103" i="2"/>
  <c r="AU103" i="2"/>
  <c r="AT103" i="2"/>
  <c r="AS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A103" i="2"/>
  <c r="AB103" i="2"/>
  <c r="Z103" i="2"/>
  <c r="Y103" i="2"/>
  <c r="X103" i="2"/>
  <c r="W103" i="2"/>
  <c r="V103" i="2"/>
  <c r="U103" i="2"/>
  <c r="S103" i="2"/>
  <c r="R103" i="2"/>
  <c r="Q103" i="2"/>
  <c r="P103" i="2"/>
  <c r="O103" i="2"/>
  <c r="N103" i="2"/>
  <c r="M103" i="2"/>
  <c r="L103" i="2"/>
  <c r="K103" i="2"/>
  <c r="J103" i="2"/>
  <c r="H103" i="2"/>
  <c r="G103" i="2"/>
  <c r="F103" i="2"/>
  <c r="E103" i="2"/>
  <c r="D103" i="2"/>
  <c r="B103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A102" i="2"/>
  <c r="AB102" i="2"/>
  <c r="Z102" i="2"/>
  <c r="Y102" i="2"/>
  <c r="X102" i="2"/>
  <c r="W102" i="2"/>
  <c r="V102" i="2"/>
  <c r="U102" i="2"/>
  <c r="S102" i="2"/>
  <c r="R102" i="2"/>
  <c r="Q102" i="2"/>
  <c r="P102" i="2"/>
  <c r="O102" i="2"/>
  <c r="N102" i="2"/>
  <c r="M102" i="2"/>
  <c r="L102" i="2"/>
  <c r="K102" i="2"/>
  <c r="J102" i="2"/>
  <c r="H102" i="2"/>
  <c r="G102" i="2"/>
  <c r="F102" i="2"/>
  <c r="E102" i="2"/>
  <c r="D102" i="2"/>
  <c r="B102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A101" i="2"/>
  <c r="AB101" i="2"/>
  <c r="Z101" i="2"/>
  <c r="Y101" i="2"/>
  <c r="X101" i="2"/>
  <c r="W101" i="2"/>
  <c r="V101" i="2"/>
  <c r="U101" i="2"/>
  <c r="S101" i="2"/>
  <c r="R101" i="2"/>
  <c r="Q101" i="2"/>
  <c r="P101" i="2"/>
  <c r="O101" i="2"/>
  <c r="N101" i="2"/>
  <c r="M101" i="2"/>
  <c r="L101" i="2"/>
  <c r="K101" i="2"/>
  <c r="J101" i="2"/>
  <c r="H101" i="2"/>
  <c r="G101" i="2"/>
  <c r="F101" i="2"/>
  <c r="E101" i="2"/>
  <c r="D101" i="2"/>
  <c r="B101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K100" i="2"/>
  <c r="AJ100" i="2"/>
  <c r="AI100" i="2"/>
  <c r="AH100" i="2"/>
  <c r="AG100" i="2"/>
  <c r="AF100" i="2"/>
  <c r="AE100" i="2"/>
  <c r="AD100" i="2"/>
  <c r="AC100" i="2"/>
  <c r="AA100" i="2"/>
  <c r="AB100" i="2"/>
  <c r="Z100" i="2"/>
  <c r="Y100" i="2"/>
  <c r="X100" i="2"/>
  <c r="W100" i="2"/>
  <c r="V100" i="2"/>
  <c r="U100" i="2"/>
  <c r="S100" i="2"/>
  <c r="R100" i="2"/>
  <c r="Q100" i="2"/>
  <c r="P100" i="2"/>
  <c r="O100" i="2"/>
  <c r="N100" i="2"/>
  <c r="M100" i="2"/>
  <c r="L100" i="2"/>
  <c r="K100" i="2"/>
  <c r="J100" i="2"/>
  <c r="H100" i="2"/>
  <c r="G100" i="2"/>
  <c r="F100" i="2"/>
  <c r="E100" i="2"/>
  <c r="D100" i="2"/>
  <c r="B100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A99" i="2"/>
  <c r="AB99" i="2"/>
  <c r="Z99" i="2"/>
  <c r="Y99" i="2"/>
  <c r="X99" i="2"/>
  <c r="W99" i="2"/>
  <c r="V99" i="2"/>
  <c r="U99" i="2"/>
  <c r="S99" i="2"/>
  <c r="R99" i="2"/>
  <c r="Q99" i="2"/>
  <c r="P99" i="2"/>
  <c r="O99" i="2"/>
  <c r="N99" i="2"/>
  <c r="M99" i="2"/>
  <c r="L99" i="2"/>
  <c r="K99" i="2"/>
  <c r="J99" i="2"/>
  <c r="H99" i="2"/>
  <c r="G99" i="2"/>
  <c r="F99" i="2"/>
  <c r="E99" i="2"/>
  <c r="D99" i="2"/>
  <c r="B99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A98" i="2"/>
  <c r="AB98" i="2"/>
  <c r="Z98" i="2"/>
  <c r="Y98" i="2"/>
  <c r="X98" i="2"/>
  <c r="W98" i="2"/>
  <c r="V98" i="2"/>
  <c r="U98" i="2"/>
  <c r="S98" i="2"/>
  <c r="R98" i="2"/>
  <c r="Q98" i="2"/>
  <c r="P98" i="2"/>
  <c r="O98" i="2"/>
  <c r="N98" i="2"/>
  <c r="M98" i="2"/>
  <c r="L98" i="2"/>
  <c r="K98" i="2"/>
  <c r="J98" i="2"/>
  <c r="H98" i="2"/>
  <c r="G98" i="2"/>
  <c r="F98" i="2"/>
  <c r="E98" i="2"/>
  <c r="D98" i="2"/>
  <c r="B98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K97" i="2"/>
  <c r="AJ97" i="2"/>
  <c r="AI97" i="2"/>
  <c r="AH97" i="2"/>
  <c r="AG97" i="2"/>
  <c r="AF97" i="2"/>
  <c r="AE97" i="2"/>
  <c r="AD97" i="2"/>
  <c r="AC97" i="2"/>
  <c r="AA97" i="2"/>
  <c r="AB97" i="2"/>
  <c r="Z97" i="2"/>
  <c r="Y97" i="2"/>
  <c r="X97" i="2"/>
  <c r="W97" i="2"/>
  <c r="V97" i="2"/>
  <c r="U97" i="2"/>
  <c r="S97" i="2"/>
  <c r="R97" i="2"/>
  <c r="Q97" i="2"/>
  <c r="P97" i="2"/>
  <c r="O97" i="2"/>
  <c r="N97" i="2"/>
  <c r="M97" i="2"/>
  <c r="L97" i="2"/>
  <c r="K97" i="2"/>
  <c r="J97" i="2"/>
  <c r="H97" i="2"/>
  <c r="G97" i="2"/>
  <c r="F97" i="2"/>
  <c r="E97" i="2"/>
  <c r="D97" i="2"/>
  <c r="B97" i="2"/>
  <c r="AW96" i="2"/>
  <c r="AV96" i="2"/>
  <c r="AU96" i="2"/>
  <c r="AT96" i="2"/>
  <c r="AS96" i="2"/>
  <c r="AR96" i="2"/>
  <c r="AQ96" i="2"/>
  <c r="AP96" i="2"/>
  <c r="AO96" i="2"/>
  <c r="AN96" i="2"/>
  <c r="AM96" i="2"/>
  <c r="AK96" i="2"/>
  <c r="AJ96" i="2"/>
  <c r="AI96" i="2"/>
  <c r="AH96" i="2"/>
  <c r="AG96" i="2"/>
  <c r="AF96" i="2"/>
  <c r="AE96" i="2"/>
  <c r="AD96" i="2"/>
  <c r="AC96" i="2"/>
  <c r="AA96" i="2"/>
  <c r="AB96" i="2"/>
  <c r="Z96" i="2"/>
  <c r="Y96" i="2"/>
  <c r="X96" i="2"/>
  <c r="W96" i="2"/>
  <c r="V96" i="2"/>
  <c r="U96" i="2"/>
  <c r="S96" i="2"/>
  <c r="R96" i="2"/>
  <c r="Q96" i="2"/>
  <c r="P96" i="2"/>
  <c r="O96" i="2"/>
  <c r="N96" i="2"/>
  <c r="M96" i="2"/>
  <c r="L96" i="2"/>
  <c r="K96" i="2"/>
  <c r="J96" i="2"/>
  <c r="H96" i="2"/>
  <c r="G96" i="2"/>
  <c r="F96" i="2"/>
  <c r="E96" i="2"/>
  <c r="D96" i="2"/>
  <c r="B96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A95" i="2"/>
  <c r="AB95" i="2"/>
  <c r="Z95" i="2"/>
  <c r="Y95" i="2"/>
  <c r="X95" i="2"/>
  <c r="W95" i="2"/>
  <c r="V95" i="2"/>
  <c r="U95" i="2"/>
  <c r="S95" i="2"/>
  <c r="R95" i="2"/>
  <c r="Q95" i="2"/>
  <c r="P95" i="2"/>
  <c r="O95" i="2"/>
  <c r="N95" i="2"/>
  <c r="M95" i="2"/>
  <c r="L95" i="2"/>
  <c r="K95" i="2"/>
  <c r="J95" i="2"/>
  <c r="H95" i="2"/>
  <c r="G95" i="2"/>
  <c r="F95" i="2"/>
  <c r="E95" i="2"/>
  <c r="D95" i="2"/>
  <c r="B95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A94" i="2"/>
  <c r="AB94" i="2"/>
  <c r="Z94" i="2"/>
  <c r="Y94" i="2"/>
  <c r="X94" i="2"/>
  <c r="W94" i="2"/>
  <c r="V94" i="2"/>
  <c r="U94" i="2"/>
  <c r="S94" i="2"/>
  <c r="R94" i="2"/>
  <c r="Q94" i="2"/>
  <c r="P94" i="2"/>
  <c r="O94" i="2"/>
  <c r="N94" i="2"/>
  <c r="M94" i="2"/>
  <c r="L94" i="2"/>
  <c r="K94" i="2"/>
  <c r="J94" i="2"/>
  <c r="H94" i="2"/>
  <c r="G94" i="2"/>
  <c r="F94" i="2"/>
  <c r="E94" i="2"/>
  <c r="D94" i="2"/>
  <c r="B94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K93" i="2"/>
  <c r="AJ93" i="2"/>
  <c r="AI93" i="2"/>
  <c r="AH93" i="2"/>
  <c r="AG93" i="2"/>
  <c r="AF93" i="2"/>
  <c r="AE93" i="2"/>
  <c r="AD93" i="2"/>
  <c r="AC93" i="2"/>
  <c r="AA93" i="2"/>
  <c r="AB93" i="2"/>
  <c r="Z93" i="2"/>
  <c r="Y93" i="2"/>
  <c r="X93" i="2"/>
  <c r="W93" i="2"/>
  <c r="V93" i="2"/>
  <c r="U93" i="2"/>
  <c r="S93" i="2"/>
  <c r="Q93" i="2"/>
  <c r="P93" i="2"/>
  <c r="O93" i="2"/>
  <c r="N93" i="2"/>
  <c r="M93" i="2"/>
  <c r="L93" i="2"/>
  <c r="K93" i="2"/>
  <c r="J93" i="2"/>
  <c r="H93" i="2"/>
  <c r="G93" i="2"/>
  <c r="F93" i="2"/>
  <c r="E93" i="2"/>
  <c r="D93" i="2"/>
  <c r="B93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K92" i="2"/>
  <c r="AJ92" i="2"/>
  <c r="AI92" i="2"/>
  <c r="AH92" i="2"/>
  <c r="AG92" i="2"/>
  <c r="AF92" i="2"/>
  <c r="AE92" i="2"/>
  <c r="AD92" i="2"/>
  <c r="AC92" i="2"/>
  <c r="AA92" i="2"/>
  <c r="AB92" i="2"/>
  <c r="Z92" i="2"/>
  <c r="Y92" i="2"/>
  <c r="X92" i="2"/>
  <c r="W92" i="2"/>
  <c r="V92" i="2"/>
  <c r="U92" i="2"/>
  <c r="S92" i="2"/>
  <c r="R92" i="2"/>
  <c r="Q92" i="2"/>
  <c r="P92" i="2"/>
  <c r="O92" i="2"/>
  <c r="N92" i="2"/>
  <c r="M92" i="2"/>
  <c r="L92" i="2"/>
  <c r="K92" i="2"/>
  <c r="J92" i="2"/>
  <c r="H92" i="2"/>
  <c r="G92" i="2"/>
  <c r="F92" i="2"/>
  <c r="E92" i="2"/>
  <c r="D92" i="2"/>
  <c r="B92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A91" i="2"/>
  <c r="AB91" i="2"/>
  <c r="Z91" i="2"/>
  <c r="Y91" i="2"/>
  <c r="X91" i="2"/>
  <c r="W91" i="2"/>
  <c r="V91" i="2"/>
  <c r="U91" i="2"/>
  <c r="S91" i="2"/>
  <c r="R91" i="2"/>
  <c r="Q91" i="2"/>
  <c r="P91" i="2"/>
  <c r="O91" i="2"/>
  <c r="N91" i="2"/>
  <c r="M91" i="2"/>
  <c r="L91" i="2"/>
  <c r="K91" i="2"/>
  <c r="J91" i="2"/>
  <c r="H91" i="2"/>
  <c r="G91" i="2"/>
  <c r="F91" i="2"/>
  <c r="E91" i="2"/>
  <c r="D91" i="2"/>
  <c r="B91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A90" i="2"/>
  <c r="AB90" i="2"/>
  <c r="Z90" i="2"/>
  <c r="Y90" i="2"/>
  <c r="X90" i="2"/>
  <c r="W90" i="2"/>
  <c r="V90" i="2"/>
  <c r="U90" i="2"/>
  <c r="S90" i="2"/>
  <c r="R90" i="2"/>
  <c r="Q90" i="2"/>
  <c r="P90" i="2"/>
  <c r="O90" i="2"/>
  <c r="N90" i="2"/>
  <c r="M90" i="2"/>
  <c r="L90" i="2"/>
  <c r="K90" i="2"/>
  <c r="J90" i="2"/>
  <c r="H90" i="2"/>
  <c r="G90" i="2"/>
  <c r="F90" i="2"/>
  <c r="E90" i="2"/>
  <c r="D90" i="2"/>
  <c r="B90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A89" i="2"/>
  <c r="AB89" i="2"/>
  <c r="Z89" i="2"/>
  <c r="Y89" i="2"/>
  <c r="X89" i="2"/>
  <c r="W89" i="2"/>
  <c r="V89" i="2"/>
  <c r="U89" i="2"/>
  <c r="S89" i="2"/>
  <c r="R89" i="2"/>
  <c r="Q89" i="2"/>
  <c r="P89" i="2"/>
  <c r="O89" i="2"/>
  <c r="M89" i="2"/>
  <c r="L89" i="2"/>
  <c r="K89" i="2"/>
  <c r="J89" i="2"/>
  <c r="H89" i="2"/>
  <c r="G89" i="2"/>
  <c r="F89" i="2"/>
  <c r="E89" i="2"/>
  <c r="D89" i="2"/>
  <c r="B89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A88" i="2"/>
  <c r="AB88" i="2"/>
  <c r="Z88" i="2"/>
  <c r="Y88" i="2"/>
  <c r="X88" i="2"/>
  <c r="W88" i="2"/>
  <c r="V88" i="2"/>
  <c r="U88" i="2"/>
  <c r="S88" i="2"/>
  <c r="R88" i="2"/>
  <c r="Q88" i="2"/>
  <c r="P88" i="2"/>
  <c r="O88" i="2"/>
  <c r="M88" i="2"/>
  <c r="L88" i="2"/>
  <c r="K88" i="2"/>
  <c r="J88" i="2"/>
  <c r="H88" i="2"/>
  <c r="G88" i="2"/>
  <c r="F88" i="2"/>
  <c r="E88" i="2"/>
  <c r="D88" i="2"/>
  <c r="B88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A87" i="2"/>
  <c r="AB87" i="2"/>
  <c r="Z87" i="2"/>
  <c r="Y87" i="2"/>
  <c r="X87" i="2"/>
  <c r="W87" i="2"/>
  <c r="V87" i="2"/>
  <c r="U87" i="2"/>
  <c r="S87" i="2"/>
  <c r="R87" i="2"/>
  <c r="Q87" i="2"/>
  <c r="P87" i="2"/>
  <c r="O87" i="2"/>
  <c r="N87" i="2"/>
  <c r="M87" i="2"/>
  <c r="L87" i="2"/>
  <c r="K87" i="2"/>
  <c r="J87" i="2"/>
  <c r="H87" i="2"/>
  <c r="G87" i="2"/>
  <c r="F87" i="2"/>
  <c r="E87" i="2"/>
  <c r="D87" i="2"/>
  <c r="B87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A86" i="2"/>
  <c r="AB86" i="2"/>
  <c r="Z86" i="2"/>
  <c r="Y86" i="2"/>
  <c r="X86" i="2"/>
  <c r="W86" i="2"/>
  <c r="V86" i="2"/>
  <c r="U86" i="2"/>
  <c r="S86" i="2"/>
  <c r="R86" i="2"/>
  <c r="Q86" i="2"/>
  <c r="P86" i="2"/>
  <c r="O86" i="2"/>
  <c r="N86" i="2"/>
  <c r="M86" i="2"/>
  <c r="L86" i="2"/>
  <c r="K86" i="2"/>
  <c r="J86" i="2"/>
  <c r="H86" i="2"/>
  <c r="G86" i="2"/>
  <c r="F86" i="2"/>
  <c r="E86" i="2"/>
  <c r="D86" i="2"/>
  <c r="B86" i="2"/>
  <c r="AX85" i="2"/>
  <c r="AW85" i="2"/>
  <c r="AV85" i="2"/>
  <c r="AU85" i="2"/>
  <c r="AT85" i="2"/>
  <c r="AS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A85" i="2"/>
  <c r="AB85" i="2"/>
  <c r="Z85" i="2"/>
  <c r="Y85" i="2"/>
  <c r="X85" i="2"/>
  <c r="W85" i="2"/>
  <c r="V85" i="2"/>
  <c r="U85" i="2"/>
  <c r="S85" i="2"/>
  <c r="R85" i="2"/>
  <c r="Q85" i="2"/>
  <c r="P85" i="2"/>
  <c r="O85" i="2"/>
  <c r="N85" i="2"/>
  <c r="M85" i="2"/>
  <c r="L85" i="2"/>
  <c r="K85" i="2"/>
  <c r="J85" i="2"/>
  <c r="H85" i="2"/>
  <c r="G85" i="2"/>
  <c r="F85" i="2"/>
  <c r="E85" i="2"/>
  <c r="D85" i="2"/>
  <c r="B85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A84" i="2"/>
  <c r="AB84" i="2"/>
  <c r="Z84" i="2"/>
  <c r="Y84" i="2"/>
  <c r="X84" i="2"/>
  <c r="W84" i="2"/>
  <c r="V84" i="2"/>
  <c r="U84" i="2"/>
  <c r="S84" i="2"/>
  <c r="R84" i="2"/>
  <c r="Q84" i="2"/>
  <c r="P84" i="2"/>
  <c r="O84" i="2"/>
  <c r="N84" i="2"/>
  <c r="M84" i="2"/>
  <c r="L84" i="2"/>
  <c r="K84" i="2"/>
  <c r="J84" i="2"/>
  <c r="H84" i="2"/>
  <c r="G84" i="2"/>
  <c r="F84" i="2"/>
  <c r="E84" i="2"/>
  <c r="D84" i="2"/>
  <c r="B84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A83" i="2"/>
  <c r="AB83" i="2"/>
  <c r="Z83" i="2"/>
  <c r="Y83" i="2"/>
  <c r="X83" i="2"/>
  <c r="W83" i="2"/>
  <c r="V83" i="2"/>
  <c r="U83" i="2"/>
  <c r="S83" i="2"/>
  <c r="R83" i="2"/>
  <c r="Q83" i="2"/>
  <c r="P83" i="2"/>
  <c r="O83" i="2"/>
  <c r="N83" i="2"/>
  <c r="M83" i="2"/>
  <c r="L83" i="2"/>
  <c r="K83" i="2"/>
  <c r="J83" i="2"/>
  <c r="H83" i="2"/>
  <c r="G83" i="2"/>
  <c r="F83" i="2"/>
  <c r="E83" i="2"/>
  <c r="D83" i="2"/>
  <c r="B83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A82" i="2"/>
  <c r="AB82" i="2"/>
  <c r="Z82" i="2"/>
  <c r="Y82" i="2"/>
  <c r="X82" i="2"/>
  <c r="W82" i="2"/>
  <c r="V82" i="2"/>
  <c r="U82" i="2"/>
  <c r="S82" i="2"/>
  <c r="R82" i="2"/>
  <c r="Q82" i="2"/>
  <c r="P82" i="2"/>
  <c r="O82" i="2"/>
  <c r="N82" i="2"/>
  <c r="M82" i="2"/>
  <c r="L82" i="2"/>
  <c r="K82" i="2"/>
  <c r="J82" i="2"/>
  <c r="H82" i="2"/>
  <c r="G82" i="2"/>
  <c r="F82" i="2"/>
  <c r="E82" i="2"/>
  <c r="D82" i="2"/>
  <c r="B82" i="2"/>
  <c r="AX81" i="2"/>
  <c r="AW81" i="2"/>
  <c r="AV81" i="2"/>
  <c r="AU81" i="2"/>
  <c r="AT81" i="2"/>
  <c r="AS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A81" i="2"/>
  <c r="AB81" i="2"/>
  <c r="Z81" i="2"/>
  <c r="Y81" i="2"/>
  <c r="X81" i="2"/>
  <c r="W81" i="2"/>
  <c r="V81" i="2"/>
  <c r="U81" i="2"/>
  <c r="S81" i="2"/>
  <c r="R81" i="2"/>
  <c r="Q81" i="2"/>
  <c r="P81" i="2"/>
  <c r="O81" i="2"/>
  <c r="N81" i="2"/>
  <c r="M81" i="2"/>
  <c r="L81" i="2"/>
  <c r="K81" i="2"/>
  <c r="J81" i="2"/>
  <c r="H81" i="2"/>
  <c r="G81" i="2"/>
  <c r="F81" i="2"/>
  <c r="E81" i="2"/>
  <c r="D81" i="2"/>
  <c r="B81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A80" i="2"/>
  <c r="AB80" i="2"/>
  <c r="Z80" i="2"/>
  <c r="Y80" i="2"/>
  <c r="X80" i="2"/>
  <c r="W80" i="2"/>
  <c r="V80" i="2"/>
  <c r="U80" i="2"/>
  <c r="S80" i="2"/>
  <c r="R80" i="2"/>
  <c r="Q80" i="2"/>
  <c r="P80" i="2"/>
  <c r="O80" i="2"/>
  <c r="N80" i="2"/>
  <c r="M80" i="2"/>
  <c r="L80" i="2"/>
  <c r="K80" i="2"/>
  <c r="J80" i="2"/>
  <c r="H80" i="2"/>
  <c r="G80" i="2"/>
  <c r="F80" i="2"/>
  <c r="E80" i="2"/>
  <c r="D80" i="2"/>
  <c r="B80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K79" i="2"/>
  <c r="AJ79" i="2"/>
  <c r="AI79" i="2"/>
  <c r="AH79" i="2"/>
  <c r="AG79" i="2"/>
  <c r="AF79" i="2"/>
  <c r="AE79" i="2"/>
  <c r="AD79" i="2"/>
  <c r="AC79" i="2"/>
  <c r="AA79" i="2"/>
  <c r="AB79" i="2"/>
  <c r="Z79" i="2"/>
  <c r="Y79" i="2"/>
  <c r="X79" i="2"/>
  <c r="W79" i="2"/>
  <c r="V79" i="2"/>
  <c r="U79" i="2"/>
  <c r="S79" i="2"/>
  <c r="R79" i="2"/>
  <c r="Q79" i="2"/>
  <c r="P79" i="2"/>
  <c r="O79" i="2"/>
  <c r="N79" i="2"/>
  <c r="M79" i="2"/>
  <c r="L79" i="2"/>
  <c r="K79" i="2"/>
  <c r="J79" i="2"/>
  <c r="H79" i="2"/>
  <c r="G79" i="2"/>
  <c r="F79" i="2"/>
  <c r="E79" i="2"/>
  <c r="D79" i="2"/>
  <c r="B79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A78" i="2"/>
  <c r="AB78" i="2"/>
  <c r="Z78" i="2"/>
  <c r="Y78" i="2"/>
  <c r="X78" i="2"/>
  <c r="W78" i="2"/>
  <c r="V78" i="2"/>
  <c r="U78" i="2"/>
  <c r="S78" i="2"/>
  <c r="R78" i="2"/>
  <c r="Q78" i="2"/>
  <c r="P78" i="2"/>
  <c r="O78" i="2"/>
  <c r="N78" i="2"/>
  <c r="M78" i="2"/>
  <c r="L78" i="2"/>
  <c r="K78" i="2"/>
  <c r="J78" i="2"/>
  <c r="H78" i="2"/>
  <c r="G78" i="2"/>
  <c r="F78" i="2"/>
  <c r="E78" i="2"/>
  <c r="D78" i="2"/>
  <c r="B78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K77" i="2"/>
  <c r="AJ77" i="2"/>
  <c r="AI77" i="2"/>
  <c r="AH77" i="2"/>
  <c r="AG77" i="2"/>
  <c r="AF77" i="2"/>
  <c r="AE77" i="2"/>
  <c r="AD77" i="2"/>
  <c r="AC77" i="2"/>
  <c r="AA77" i="2"/>
  <c r="AB77" i="2"/>
  <c r="Z77" i="2"/>
  <c r="Y77" i="2"/>
  <c r="X77" i="2"/>
  <c r="W77" i="2"/>
  <c r="V77" i="2"/>
  <c r="U77" i="2"/>
  <c r="S77" i="2"/>
  <c r="R77" i="2"/>
  <c r="Q77" i="2"/>
  <c r="P77" i="2"/>
  <c r="O77" i="2"/>
  <c r="N77" i="2"/>
  <c r="M77" i="2"/>
  <c r="L77" i="2"/>
  <c r="K77" i="2"/>
  <c r="J77" i="2"/>
  <c r="H77" i="2"/>
  <c r="G77" i="2"/>
  <c r="F77" i="2"/>
  <c r="E77" i="2"/>
  <c r="D77" i="2"/>
  <c r="B77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A76" i="2"/>
  <c r="AB76" i="2"/>
  <c r="Z76" i="2"/>
  <c r="Y76" i="2"/>
  <c r="X76" i="2"/>
  <c r="W76" i="2"/>
  <c r="V76" i="2"/>
  <c r="U76" i="2"/>
  <c r="S76" i="2"/>
  <c r="R76" i="2"/>
  <c r="Q76" i="2"/>
  <c r="P76" i="2"/>
  <c r="O76" i="2"/>
  <c r="N76" i="2"/>
  <c r="M76" i="2"/>
  <c r="L76" i="2"/>
  <c r="K76" i="2"/>
  <c r="J76" i="2"/>
  <c r="H76" i="2"/>
  <c r="G76" i="2"/>
  <c r="F76" i="2"/>
  <c r="E76" i="2"/>
  <c r="D76" i="2"/>
  <c r="B76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A75" i="2"/>
  <c r="AB75" i="2"/>
  <c r="Z75" i="2"/>
  <c r="Y75" i="2"/>
  <c r="X75" i="2"/>
  <c r="W75" i="2"/>
  <c r="V75" i="2"/>
  <c r="U75" i="2"/>
  <c r="S75" i="2"/>
  <c r="R75" i="2"/>
  <c r="Q75" i="2"/>
  <c r="P75" i="2"/>
  <c r="O75" i="2"/>
  <c r="N75" i="2"/>
  <c r="M75" i="2"/>
  <c r="L75" i="2"/>
  <c r="K75" i="2"/>
  <c r="J75" i="2"/>
  <c r="H75" i="2"/>
  <c r="G75" i="2"/>
  <c r="F75" i="2"/>
  <c r="E75" i="2"/>
  <c r="D75" i="2"/>
  <c r="B75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A74" i="2"/>
  <c r="AB74" i="2"/>
  <c r="Z74" i="2"/>
  <c r="Y74" i="2"/>
  <c r="X74" i="2"/>
  <c r="W74" i="2"/>
  <c r="V74" i="2"/>
  <c r="U74" i="2"/>
  <c r="S74" i="2"/>
  <c r="R74" i="2"/>
  <c r="Q74" i="2"/>
  <c r="P74" i="2"/>
  <c r="O74" i="2"/>
  <c r="N74" i="2"/>
  <c r="M74" i="2"/>
  <c r="L74" i="2"/>
  <c r="K74" i="2"/>
  <c r="J74" i="2"/>
  <c r="H74" i="2"/>
  <c r="G74" i="2"/>
  <c r="F74" i="2"/>
  <c r="E74" i="2"/>
  <c r="D74" i="2"/>
  <c r="B74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A73" i="2"/>
  <c r="AB73" i="2"/>
  <c r="Z73" i="2"/>
  <c r="Y73" i="2"/>
  <c r="X73" i="2"/>
  <c r="W73" i="2"/>
  <c r="V73" i="2"/>
  <c r="U73" i="2"/>
  <c r="S73" i="2"/>
  <c r="R73" i="2"/>
  <c r="Q73" i="2"/>
  <c r="P73" i="2"/>
  <c r="O73" i="2"/>
  <c r="N73" i="2"/>
  <c r="M73" i="2"/>
  <c r="L73" i="2"/>
  <c r="K73" i="2"/>
  <c r="J73" i="2"/>
  <c r="H73" i="2"/>
  <c r="G73" i="2"/>
  <c r="F73" i="2"/>
  <c r="E73" i="2"/>
  <c r="D73" i="2"/>
  <c r="B73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A72" i="2"/>
  <c r="AB72" i="2"/>
  <c r="Z72" i="2"/>
  <c r="Y72" i="2"/>
  <c r="X72" i="2"/>
  <c r="W72" i="2"/>
  <c r="V72" i="2"/>
  <c r="U72" i="2"/>
  <c r="S72" i="2"/>
  <c r="R72" i="2"/>
  <c r="Q72" i="2"/>
  <c r="P72" i="2"/>
  <c r="O72" i="2"/>
  <c r="N72" i="2"/>
  <c r="M72" i="2"/>
  <c r="L72" i="2"/>
  <c r="K72" i="2"/>
  <c r="J72" i="2"/>
  <c r="H72" i="2"/>
  <c r="G72" i="2"/>
  <c r="F72" i="2"/>
  <c r="E72" i="2"/>
  <c r="D72" i="2"/>
  <c r="B72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A71" i="2"/>
  <c r="AB71" i="2"/>
  <c r="Z71" i="2"/>
  <c r="Y71" i="2"/>
  <c r="X71" i="2"/>
  <c r="W71" i="2"/>
  <c r="V71" i="2"/>
  <c r="U71" i="2"/>
  <c r="S71" i="2"/>
  <c r="R71" i="2"/>
  <c r="Q71" i="2"/>
  <c r="P71" i="2"/>
  <c r="O71" i="2"/>
  <c r="M71" i="2"/>
  <c r="L71" i="2"/>
  <c r="K71" i="2"/>
  <c r="J71" i="2"/>
  <c r="H71" i="2"/>
  <c r="G71" i="2"/>
  <c r="F71" i="2"/>
  <c r="E71" i="2"/>
  <c r="D71" i="2"/>
  <c r="B71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A70" i="2"/>
  <c r="AB70" i="2"/>
  <c r="Z70" i="2"/>
  <c r="Y70" i="2"/>
  <c r="X70" i="2"/>
  <c r="W70" i="2"/>
  <c r="V70" i="2"/>
  <c r="U70" i="2"/>
  <c r="S70" i="2"/>
  <c r="R70" i="2"/>
  <c r="Q70" i="2"/>
  <c r="P70" i="2"/>
  <c r="O70" i="2"/>
  <c r="N70" i="2"/>
  <c r="M70" i="2"/>
  <c r="L70" i="2"/>
  <c r="K70" i="2"/>
  <c r="J70" i="2"/>
  <c r="H70" i="2"/>
  <c r="G70" i="2"/>
  <c r="F70" i="2"/>
  <c r="E70" i="2"/>
  <c r="D70" i="2"/>
  <c r="B70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K69" i="2"/>
  <c r="AJ69" i="2"/>
  <c r="AI69" i="2"/>
  <c r="AH69" i="2"/>
  <c r="AG69" i="2"/>
  <c r="AF69" i="2"/>
  <c r="AE69" i="2"/>
  <c r="AD69" i="2"/>
  <c r="AC69" i="2"/>
  <c r="AA69" i="2"/>
  <c r="AB69" i="2"/>
  <c r="Z69" i="2"/>
  <c r="Y69" i="2"/>
  <c r="X69" i="2"/>
  <c r="W69" i="2"/>
  <c r="V69" i="2"/>
  <c r="U69" i="2"/>
  <c r="S69" i="2"/>
  <c r="R69" i="2"/>
  <c r="Q69" i="2"/>
  <c r="P69" i="2"/>
  <c r="O69" i="2"/>
  <c r="N69" i="2"/>
  <c r="M69" i="2"/>
  <c r="L69" i="2"/>
  <c r="K69" i="2"/>
  <c r="J69" i="2"/>
  <c r="H69" i="2"/>
  <c r="G69" i="2"/>
  <c r="F69" i="2"/>
  <c r="E69" i="2"/>
  <c r="D69" i="2"/>
  <c r="B69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A68" i="2"/>
  <c r="AB68" i="2"/>
  <c r="Z68" i="2"/>
  <c r="Y68" i="2"/>
  <c r="X68" i="2"/>
  <c r="W68" i="2"/>
  <c r="V68" i="2"/>
  <c r="U68" i="2"/>
  <c r="S68" i="2"/>
  <c r="Q68" i="2"/>
  <c r="P68" i="2"/>
  <c r="O68" i="2"/>
  <c r="N68" i="2"/>
  <c r="M68" i="2"/>
  <c r="L68" i="2"/>
  <c r="K68" i="2"/>
  <c r="J68" i="2"/>
  <c r="H68" i="2"/>
  <c r="G68" i="2"/>
  <c r="F68" i="2"/>
  <c r="E68" i="2"/>
  <c r="D68" i="2"/>
  <c r="B68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K67" i="2"/>
  <c r="AJ67" i="2"/>
  <c r="AI67" i="2"/>
  <c r="AH67" i="2"/>
  <c r="AG67" i="2"/>
  <c r="AF67" i="2"/>
  <c r="AE67" i="2"/>
  <c r="AD67" i="2"/>
  <c r="AC67" i="2"/>
  <c r="AA67" i="2"/>
  <c r="AB67" i="2"/>
  <c r="Z67" i="2"/>
  <c r="Y67" i="2"/>
  <c r="X67" i="2"/>
  <c r="W67" i="2"/>
  <c r="V67" i="2"/>
  <c r="U67" i="2"/>
  <c r="S67" i="2"/>
  <c r="R67" i="2"/>
  <c r="Q67" i="2"/>
  <c r="P67" i="2"/>
  <c r="O67" i="2"/>
  <c r="M67" i="2"/>
  <c r="L67" i="2"/>
  <c r="K67" i="2"/>
  <c r="J67" i="2"/>
  <c r="H67" i="2"/>
  <c r="G67" i="2"/>
  <c r="F67" i="2"/>
  <c r="E67" i="2"/>
  <c r="D67" i="2"/>
  <c r="B67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A66" i="2"/>
  <c r="AB66" i="2"/>
  <c r="Z66" i="2"/>
  <c r="Y66" i="2"/>
  <c r="X66" i="2"/>
  <c r="W66" i="2"/>
  <c r="V66" i="2"/>
  <c r="U66" i="2"/>
  <c r="S66" i="2"/>
  <c r="Q66" i="2"/>
  <c r="P66" i="2"/>
  <c r="O66" i="2"/>
  <c r="N66" i="2"/>
  <c r="M66" i="2"/>
  <c r="L66" i="2"/>
  <c r="K66" i="2"/>
  <c r="J66" i="2"/>
  <c r="H66" i="2"/>
  <c r="G66" i="2"/>
  <c r="F66" i="2"/>
  <c r="E66" i="2"/>
  <c r="D66" i="2"/>
  <c r="B66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A65" i="2"/>
  <c r="AB65" i="2"/>
  <c r="Z65" i="2"/>
  <c r="Y65" i="2"/>
  <c r="X65" i="2"/>
  <c r="W65" i="2"/>
  <c r="V65" i="2"/>
  <c r="U65" i="2"/>
  <c r="S65" i="2"/>
  <c r="R65" i="2"/>
  <c r="Q65" i="2"/>
  <c r="P65" i="2"/>
  <c r="O65" i="2"/>
  <c r="N65" i="2"/>
  <c r="M65" i="2"/>
  <c r="L65" i="2"/>
  <c r="K65" i="2"/>
  <c r="J65" i="2"/>
  <c r="H65" i="2"/>
  <c r="G65" i="2"/>
  <c r="F65" i="2"/>
  <c r="E65" i="2"/>
  <c r="D65" i="2"/>
  <c r="B65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A64" i="2"/>
  <c r="AB64" i="2"/>
  <c r="Z64" i="2"/>
  <c r="Y64" i="2"/>
  <c r="X64" i="2"/>
  <c r="W64" i="2"/>
  <c r="V64" i="2"/>
  <c r="U64" i="2"/>
  <c r="S64" i="2"/>
  <c r="Q64" i="2"/>
  <c r="P64" i="2"/>
  <c r="O64" i="2"/>
  <c r="N64" i="2"/>
  <c r="M64" i="2"/>
  <c r="L64" i="2"/>
  <c r="K64" i="2"/>
  <c r="J64" i="2"/>
  <c r="H64" i="2"/>
  <c r="G64" i="2"/>
  <c r="F64" i="2"/>
  <c r="E64" i="2"/>
  <c r="D64" i="2"/>
  <c r="B64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A63" i="2"/>
  <c r="AB63" i="2"/>
  <c r="Z63" i="2"/>
  <c r="Y63" i="2"/>
  <c r="X63" i="2"/>
  <c r="W63" i="2"/>
  <c r="V63" i="2"/>
  <c r="U63" i="2"/>
  <c r="S63" i="2"/>
  <c r="R63" i="2"/>
  <c r="Q63" i="2"/>
  <c r="P63" i="2"/>
  <c r="O63" i="2"/>
  <c r="N63" i="2"/>
  <c r="M63" i="2"/>
  <c r="L63" i="2"/>
  <c r="K63" i="2"/>
  <c r="J63" i="2"/>
  <c r="H63" i="2"/>
  <c r="G63" i="2"/>
  <c r="F63" i="2"/>
  <c r="E63" i="2"/>
  <c r="D63" i="2"/>
  <c r="B63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A62" i="2"/>
  <c r="AB62" i="2"/>
  <c r="Z62" i="2"/>
  <c r="Y62" i="2"/>
  <c r="X62" i="2"/>
  <c r="W62" i="2"/>
  <c r="V62" i="2"/>
  <c r="U62" i="2"/>
  <c r="S62" i="2"/>
  <c r="R62" i="2"/>
  <c r="Q62" i="2"/>
  <c r="P62" i="2"/>
  <c r="O62" i="2"/>
  <c r="N62" i="2"/>
  <c r="M62" i="2"/>
  <c r="L62" i="2"/>
  <c r="K62" i="2"/>
  <c r="J62" i="2"/>
  <c r="H62" i="2"/>
  <c r="G62" i="2"/>
  <c r="F62" i="2"/>
  <c r="E62" i="2"/>
  <c r="D62" i="2"/>
  <c r="B62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A61" i="2"/>
  <c r="AB61" i="2"/>
  <c r="Z61" i="2"/>
  <c r="Y61" i="2"/>
  <c r="X61" i="2"/>
  <c r="W61" i="2"/>
  <c r="V61" i="2"/>
  <c r="U61" i="2"/>
  <c r="S61" i="2"/>
  <c r="R61" i="2"/>
  <c r="Q61" i="2"/>
  <c r="P61" i="2"/>
  <c r="O61" i="2"/>
  <c r="N61" i="2"/>
  <c r="M61" i="2"/>
  <c r="L61" i="2"/>
  <c r="K61" i="2"/>
  <c r="J61" i="2"/>
  <c r="H61" i="2"/>
  <c r="G61" i="2"/>
  <c r="F61" i="2"/>
  <c r="E61" i="2"/>
  <c r="D61" i="2"/>
  <c r="B61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A60" i="2"/>
  <c r="AB60" i="2"/>
  <c r="Z60" i="2"/>
  <c r="Y60" i="2"/>
  <c r="X60" i="2"/>
  <c r="W60" i="2"/>
  <c r="V60" i="2"/>
  <c r="U60" i="2"/>
  <c r="S60" i="2"/>
  <c r="R60" i="2"/>
  <c r="Q60" i="2"/>
  <c r="P60" i="2"/>
  <c r="O60" i="2"/>
  <c r="N60" i="2"/>
  <c r="M60" i="2"/>
  <c r="L60" i="2"/>
  <c r="K60" i="2"/>
  <c r="J60" i="2"/>
  <c r="H60" i="2"/>
  <c r="G60" i="2"/>
  <c r="F60" i="2"/>
  <c r="E60" i="2"/>
  <c r="D60" i="2"/>
  <c r="B60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A59" i="2"/>
  <c r="AB59" i="2"/>
  <c r="Z59" i="2"/>
  <c r="Y59" i="2"/>
  <c r="X59" i="2"/>
  <c r="W59" i="2"/>
  <c r="V59" i="2"/>
  <c r="U59" i="2"/>
  <c r="S59" i="2"/>
  <c r="R59" i="2"/>
  <c r="Q59" i="2"/>
  <c r="P59" i="2"/>
  <c r="O59" i="2"/>
  <c r="N59" i="2"/>
  <c r="M59" i="2"/>
  <c r="L59" i="2"/>
  <c r="K59" i="2"/>
  <c r="J59" i="2"/>
  <c r="H59" i="2"/>
  <c r="G59" i="2"/>
  <c r="F59" i="2"/>
  <c r="E59" i="2"/>
  <c r="D59" i="2"/>
  <c r="B59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A58" i="2"/>
  <c r="AB58" i="2"/>
  <c r="Z58" i="2"/>
  <c r="Y58" i="2"/>
  <c r="X58" i="2"/>
  <c r="W58" i="2"/>
  <c r="V58" i="2"/>
  <c r="U58" i="2"/>
  <c r="S58" i="2"/>
  <c r="R58" i="2"/>
  <c r="Q58" i="2"/>
  <c r="P58" i="2"/>
  <c r="O58" i="2"/>
  <c r="N58" i="2"/>
  <c r="M58" i="2"/>
  <c r="L58" i="2"/>
  <c r="K58" i="2"/>
  <c r="J58" i="2"/>
  <c r="H58" i="2"/>
  <c r="G58" i="2"/>
  <c r="F58" i="2"/>
  <c r="E58" i="2"/>
  <c r="D58" i="2"/>
  <c r="B58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K57" i="2"/>
  <c r="AJ57" i="2"/>
  <c r="AI57" i="2"/>
  <c r="AH57" i="2"/>
  <c r="AG57" i="2"/>
  <c r="AF57" i="2"/>
  <c r="AE57" i="2"/>
  <c r="AD57" i="2"/>
  <c r="AC57" i="2"/>
  <c r="AA57" i="2"/>
  <c r="AB57" i="2"/>
  <c r="Z57" i="2"/>
  <c r="Y57" i="2"/>
  <c r="X57" i="2"/>
  <c r="W57" i="2"/>
  <c r="V57" i="2"/>
  <c r="U57" i="2"/>
  <c r="S57" i="2"/>
  <c r="R57" i="2"/>
  <c r="Q57" i="2"/>
  <c r="P57" i="2"/>
  <c r="O57" i="2"/>
  <c r="N57" i="2"/>
  <c r="M57" i="2"/>
  <c r="L57" i="2"/>
  <c r="K57" i="2"/>
  <c r="J57" i="2"/>
  <c r="H57" i="2"/>
  <c r="G57" i="2"/>
  <c r="F57" i="2"/>
  <c r="E57" i="2"/>
  <c r="D57" i="2"/>
  <c r="B57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A56" i="2"/>
  <c r="AB56" i="2"/>
  <c r="Z56" i="2"/>
  <c r="Y56" i="2"/>
  <c r="X56" i="2"/>
  <c r="W56" i="2"/>
  <c r="V56" i="2"/>
  <c r="U56" i="2"/>
  <c r="S56" i="2"/>
  <c r="R56" i="2"/>
  <c r="Q56" i="2"/>
  <c r="P56" i="2"/>
  <c r="O56" i="2"/>
  <c r="N56" i="2"/>
  <c r="M56" i="2"/>
  <c r="L56" i="2"/>
  <c r="K56" i="2"/>
  <c r="J56" i="2"/>
  <c r="H56" i="2"/>
  <c r="G56" i="2"/>
  <c r="F56" i="2"/>
  <c r="E56" i="2"/>
  <c r="D56" i="2"/>
  <c r="B56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A55" i="2"/>
  <c r="AB55" i="2"/>
  <c r="Z55" i="2"/>
  <c r="Y55" i="2"/>
  <c r="X55" i="2"/>
  <c r="W55" i="2"/>
  <c r="V55" i="2"/>
  <c r="U55" i="2"/>
  <c r="S55" i="2"/>
  <c r="Q55" i="2"/>
  <c r="P55" i="2"/>
  <c r="O55" i="2"/>
  <c r="N55" i="2"/>
  <c r="M55" i="2"/>
  <c r="L55" i="2"/>
  <c r="K55" i="2"/>
  <c r="J55" i="2"/>
  <c r="H55" i="2"/>
  <c r="G55" i="2"/>
  <c r="F55" i="2"/>
  <c r="E55" i="2"/>
  <c r="D55" i="2"/>
  <c r="B55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K54" i="2"/>
  <c r="AJ54" i="2"/>
  <c r="AI54" i="2"/>
  <c r="AH54" i="2"/>
  <c r="AG54" i="2"/>
  <c r="AF54" i="2"/>
  <c r="AE54" i="2"/>
  <c r="AD54" i="2"/>
  <c r="AC54" i="2"/>
  <c r="AA54" i="2"/>
  <c r="AB54" i="2"/>
  <c r="Z54" i="2"/>
  <c r="Y54" i="2"/>
  <c r="X54" i="2"/>
  <c r="W54" i="2"/>
  <c r="V54" i="2"/>
  <c r="U54" i="2"/>
  <c r="S54" i="2"/>
  <c r="R54" i="2"/>
  <c r="Q54" i="2"/>
  <c r="P54" i="2"/>
  <c r="O54" i="2"/>
  <c r="M54" i="2"/>
  <c r="L54" i="2"/>
  <c r="K54" i="2"/>
  <c r="J54" i="2"/>
  <c r="H54" i="2"/>
  <c r="G54" i="2"/>
  <c r="F54" i="2"/>
  <c r="E54" i="2"/>
  <c r="D54" i="2"/>
  <c r="B54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A53" i="2"/>
  <c r="AB53" i="2"/>
  <c r="Z53" i="2"/>
  <c r="Y53" i="2"/>
  <c r="X53" i="2"/>
  <c r="W53" i="2"/>
  <c r="V53" i="2"/>
  <c r="U53" i="2"/>
  <c r="S53" i="2"/>
  <c r="R53" i="2"/>
  <c r="Q53" i="2"/>
  <c r="P53" i="2"/>
  <c r="O53" i="2"/>
  <c r="N53" i="2"/>
  <c r="M53" i="2"/>
  <c r="L53" i="2"/>
  <c r="K53" i="2"/>
  <c r="J53" i="2"/>
  <c r="H53" i="2"/>
  <c r="G53" i="2"/>
  <c r="F53" i="2"/>
  <c r="E53" i="2"/>
  <c r="D53" i="2"/>
  <c r="B53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A52" i="2"/>
  <c r="AB52" i="2"/>
  <c r="Z52" i="2"/>
  <c r="Y52" i="2"/>
  <c r="X52" i="2"/>
  <c r="W52" i="2"/>
  <c r="V52" i="2"/>
  <c r="U52" i="2"/>
  <c r="S52" i="2"/>
  <c r="R52" i="2"/>
  <c r="Q52" i="2"/>
  <c r="P52" i="2"/>
  <c r="O52" i="2"/>
  <c r="N52" i="2"/>
  <c r="M52" i="2"/>
  <c r="L52" i="2"/>
  <c r="K52" i="2"/>
  <c r="J52" i="2"/>
  <c r="H52" i="2"/>
  <c r="G52" i="2"/>
  <c r="F52" i="2"/>
  <c r="E52" i="2"/>
  <c r="D52" i="2"/>
  <c r="B52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A51" i="2"/>
  <c r="AB51" i="2"/>
  <c r="Z51" i="2"/>
  <c r="Y51" i="2"/>
  <c r="X51" i="2"/>
  <c r="W51" i="2"/>
  <c r="V51" i="2"/>
  <c r="U51" i="2"/>
  <c r="S51" i="2"/>
  <c r="R51" i="2"/>
  <c r="Q51" i="2"/>
  <c r="P51" i="2"/>
  <c r="O51" i="2"/>
  <c r="N51" i="2"/>
  <c r="M51" i="2"/>
  <c r="L51" i="2"/>
  <c r="K51" i="2"/>
  <c r="J51" i="2"/>
  <c r="H51" i="2"/>
  <c r="G51" i="2"/>
  <c r="F51" i="2"/>
  <c r="E51" i="2"/>
  <c r="D51" i="2"/>
  <c r="B51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A50" i="2"/>
  <c r="AB50" i="2"/>
  <c r="Z50" i="2"/>
  <c r="Y50" i="2"/>
  <c r="X50" i="2"/>
  <c r="W50" i="2"/>
  <c r="V50" i="2"/>
  <c r="U50" i="2"/>
  <c r="S50" i="2"/>
  <c r="R50" i="2"/>
  <c r="Q50" i="2"/>
  <c r="P50" i="2"/>
  <c r="O50" i="2"/>
  <c r="N50" i="2"/>
  <c r="M50" i="2"/>
  <c r="L50" i="2"/>
  <c r="K50" i="2"/>
  <c r="J50" i="2"/>
  <c r="H50" i="2"/>
  <c r="G50" i="2"/>
  <c r="F50" i="2"/>
  <c r="E50" i="2"/>
  <c r="D50" i="2"/>
  <c r="B50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A49" i="2"/>
  <c r="AB49" i="2"/>
  <c r="Z49" i="2"/>
  <c r="Y49" i="2"/>
  <c r="X49" i="2"/>
  <c r="W49" i="2"/>
  <c r="V49" i="2"/>
  <c r="U49" i="2"/>
  <c r="S49" i="2"/>
  <c r="R49" i="2"/>
  <c r="Q49" i="2"/>
  <c r="P49" i="2"/>
  <c r="O49" i="2"/>
  <c r="N49" i="2"/>
  <c r="M49" i="2"/>
  <c r="L49" i="2"/>
  <c r="K49" i="2"/>
  <c r="J49" i="2"/>
  <c r="H49" i="2"/>
  <c r="G49" i="2"/>
  <c r="F49" i="2"/>
  <c r="E49" i="2"/>
  <c r="D49" i="2"/>
  <c r="B49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K48" i="2"/>
  <c r="AJ48" i="2"/>
  <c r="AI48" i="2"/>
  <c r="AH48" i="2"/>
  <c r="AG48" i="2"/>
  <c r="AF48" i="2"/>
  <c r="AE48" i="2"/>
  <c r="AD48" i="2"/>
  <c r="AC48" i="2"/>
  <c r="AA48" i="2"/>
  <c r="AB48" i="2"/>
  <c r="Z48" i="2"/>
  <c r="Y48" i="2"/>
  <c r="X48" i="2"/>
  <c r="W48" i="2"/>
  <c r="V48" i="2"/>
  <c r="U48" i="2"/>
  <c r="S48" i="2"/>
  <c r="R48" i="2"/>
  <c r="Q48" i="2"/>
  <c r="P48" i="2"/>
  <c r="O48" i="2"/>
  <c r="N48" i="2"/>
  <c r="M48" i="2"/>
  <c r="L48" i="2"/>
  <c r="K48" i="2"/>
  <c r="J48" i="2"/>
  <c r="H48" i="2"/>
  <c r="G48" i="2"/>
  <c r="F48" i="2"/>
  <c r="E48" i="2"/>
  <c r="D48" i="2"/>
  <c r="B48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A47" i="2"/>
  <c r="AB47" i="2"/>
  <c r="Z47" i="2"/>
  <c r="Y47" i="2"/>
  <c r="X47" i="2"/>
  <c r="W47" i="2"/>
  <c r="V47" i="2"/>
  <c r="U47" i="2"/>
  <c r="S47" i="2"/>
  <c r="R47" i="2"/>
  <c r="Q47" i="2"/>
  <c r="P47" i="2"/>
  <c r="O47" i="2"/>
  <c r="M47" i="2"/>
  <c r="L47" i="2"/>
  <c r="K47" i="2"/>
  <c r="J47" i="2"/>
  <c r="H47" i="2"/>
  <c r="G47" i="2"/>
  <c r="F47" i="2"/>
  <c r="E47" i="2"/>
  <c r="D47" i="2"/>
  <c r="B47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K46" i="2"/>
  <c r="AJ46" i="2"/>
  <c r="AI46" i="2"/>
  <c r="AH46" i="2"/>
  <c r="AG46" i="2"/>
  <c r="AF46" i="2"/>
  <c r="AE46" i="2"/>
  <c r="AD46" i="2"/>
  <c r="AC46" i="2"/>
  <c r="AA46" i="2"/>
  <c r="AB46" i="2"/>
  <c r="Z46" i="2"/>
  <c r="Y46" i="2"/>
  <c r="X46" i="2"/>
  <c r="W46" i="2"/>
  <c r="V46" i="2"/>
  <c r="U46" i="2"/>
  <c r="S46" i="2"/>
  <c r="R46" i="2"/>
  <c r="Q46" i="2"/>
  <c r="P46" i="2"/>
  <c r="O46" i="2"/>
  <c r="N46" i="2"/>
  <c r="M46" i="2"/>
  <c r="L46" i="2"/>
  <c r="K46" i="2"/>
  <c r="J46" i="2"/>
  <c r="H46" i="2"/>
  <c r="G46" i="2"/>
  <c r="F46" i="2"/>
  <c r="E46" i="2"/>
  <c r="D46" i="2"/>
  <c r="B46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A45" i="2"/>
  <c r="AB45" i="2"/>
  <c r="Z45" i="2"/>
  <c r="Y45" i="2"/>
  <c r="X45" i="2"/>
  <c r="W45" i="2"/>
  <c r="V45" i="2"/>
  <c r="U45" i="2"/>
  <c r="S45" i="2"/>
  <c r="R45" i="2"/>
  <c r="Q45" i="2"/>
  <c r="P45" i="2"/>
  <c r="O45" i="2"/>
  <c r="N45" i="2"/>
  <c r="M45" i="2"/>
  <c r="L45" i="2"/>
  <c r="K45" i="2"/>
  <c r="J45" i="2"/>
  <c r="H45" i="2"/>
  <c r="G45" i="2"/>
  <c r="F45" i="2"/>
  <c r="E45" i="2"/>
  <c r="D45" i="2"/>
  <c r="B45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K44" i="2"/>
  <c r="AJ44" i="2"/>
  <c r="AI44" i="2"/>
  <c r="AH44" i="2"/>
  <c r="AG44" i="2"/>
  <c r="AF44" i="2"/>
  <c r="AE44" i="2"/>
  <c r="AD44" i="2"/>
  <c r="AC44" i="2"/>
  <c r="AA44" i="2"/>
  <c r="AB44" i="2"/>
  <c r="Z44" i="2"/>
  <c r="Y44" i="2"/>
  <c r="X44" i="2"/>
  <c r="W44" i="2"/>
  <c r="V44" i="2"/>
  <c r="U44" i="2"/>
  <c r="S44" i="2"/>
  <c r="R44" i="2"/>
  <c r="Q44" i="2"/>
  <c r="P44" i="2"/>
  <c r="O44" i="2"/>
  <c r="N44" i="2"/>
  <c r="M44" i="2"/>
  <c r="L44" i="2"/>
  <c r="K44" i="2"/>
  <c r="J44" i="2"/>
  <c r="H44" i="2"/>
  <c r="G44" i="2"/>
  <c r="F44" i="2"/>
  <c r="E44" i="2"/>
  <c r="D44" i="2"/>
  <c r="B44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A43" i="2"/>
  <c r="AB43" i="2"/>
  <c r="Z43" i="2"/>
  <c r="Y43" i="2"/>
  <c r="X43" i="2"/>
  <c r="W43" i="2"/>
  <c r="V43" i="2"/>
  <c r="U43" i="2"/>
  <c r="S43" i="2"/>
  <c r="Q43" i="2"/>
  <c r="P43" i="2"/>
  <c r="O43" i="2"/>
  <c r="M43" i="2"/>
  <c r="L43" i="2"/>
  <c r="K43" i="2"/>
  <c r="J43" i="2"/>
  <c r="H43" i="2"/>
  <c r="G43" i="2"/>
  <c r="F43" i="2"/>
  <c r="E43" i="2"/>
  <c r="D43" i="2"/>
  <c r="B43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AB42" i="2"/>
  <c r="Z42" i="2"/>
  <c r="Y42" i="2"/>
  <c r="X42" i="2"/>
  <c r="W42" i="2"/>
  <c r="V42" i="2"/>
  <c r="U42" i="2"/>
  <c r="S42" i="2"/>
  <c r="R42" i="2"/>
  <c r="Q42" i="2"/>
  <c r="P42" i="2"/>
  <c r="O42" i="2"/>
  <c r="N42" i="2"/>
  <c r="M42" i="2"/>
  <c r="L42" i="2"/>
  <c r="K42" i="2"/>
  <c r="J42" i="2"/>
  <c r="H42" i="2"/>
  <c r="G42" i="2"/>
  <c r="F42" i="2"/>
  <c r="E42" i="2"/>
  <c r="D42" i="2"/>
  <c r="B42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A41" i="2"/>
  <c r="AB41" i="2"/>
  <c r="Z41" i="2"/>
  <c r="Y41" i="2"/>
  <c r="X41" i="2"/>
  <c r="W41" i="2"/>
  <c r="V41" i="2"/>
  <c r="U41" i="2"/>
  <c r="S41" i="2"/>
  <c r="Q41" i="2"/>
  <c r="P41" i="2"/>
  <c r="O41" i="2"/>
  <c r="N41" i="2"/>
  <c r="M41" i="2"/>
  <c r="L41" i="2"/>
  <c r="K41" i="2"/>
  <c r="J41" i="2"/>
  <c r="H41" i="2"/>
  <c r="G41" i="2"/>
  <c r="F41" i="2"/>
  <c r="E41" i="2"/>
  <c r="D41" i="2"/>
  <c r="B41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A40" i="2"/>
  <c r="AB40" i="2"/>
  <c r="Z40" i="2"/>
  <c r="Y40" i="2"/>
  <c r="X40" i="2"/>
  <c r="W40" i="2"/>
  <c r="V40" i="2"/>
  <c r="U40" i="2"/>
  <c r="S40" i="2"/>
  <c r="Q40" i="2"/>
  <c r="P40" i="2"/>
  <c r="O40" i="2"/>
  <c r="N40" i="2"/>
  <c r="M40" i="2"/>
  <c r="L40" i="2"/>
  <c r="K40" i="2"/>
  <c r="J40" i="2"/>
  <c r="H40" i="2"/>
  <c r="G40" i="2"/>
  <c r="F40" i="2"/>
  <c r="E40" i="2"/>
  <c r="D40" i="2"/>
  <c r="B40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A39" i="2"/>
  <c r="AB39" i="2"/>
  <c r="Z39" i="2"/>
  <c r="Y39" i="2"/>
  <c r="X39" i="2"/>
  <c r="W39" i="2"/>
  <c r="V39" i="2"/>
  <c r="U39" i="2"/>
  <c r="S39" i="2"/>
  <c r="R39" i="2"/>
  <c r="Q39" i="2"/>
  <c r="P39" i="2"/>
  <c r="O39" i="2"/>
  <c r="N39" i="2"/>
  <c r="M39" i="2"/>
  <c r="L39" i="2"/>
  <c r="K39" i="2"/>
  <c r="J39" i="2"/>
  <c r="H39" i="2"/>
  <c r="G39" i="2"/>
  <c r="F39" i="2"/>
  <c r="E39" i="2"/>
  <c r="D39" i="2"/>
  <c r="B39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A38" i="2"/>
  <c r="AB38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L38" i="2"/>
  <c r="K38" i="2"/>
  <c r="J38" i="2"/>
  <c r="H38" i="2"/>
  <c r="G38" i="2"/>
  <c r="F38" i="2"/>
  <c r="E38" i="2"/>
  <c r="D38" i="2"/>
  <c r="B38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A37" i="2"/>
  <c r="AB37" i="2"/>
  <c r="Z37" i="2"/>
  <c r="Y37" i="2"/>
  <c r="X37" i="2"/>
  <c r="W37" i="2"/>
  <c r="V37" i="2"/>
  <c r="U37" i="2"/>
  <c r="S37" i="2"/>
  <c r="R37" i="2"/>
  <c r="Q37" i="2"/>
  <c r="P37" i="2"/>
  <c r="O37" i="2"/>
  <c r="N37" i="2"/>
  <c r="M37" i="2"/>
  <c r="L37" i="2"/>
  <c r="K37" i="2"/>
  <c r="J37" i="2"/>
  <c r="H37" i="2"/>
  <c r="G37" i="2"/>
  <c r="F37" i="2"/>
  <c r="E37" i="2"/>
  <c r="D37" i="2"/>
  <c r="B37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AB36" i="2"/>
  <c r="Z36" i="2"/>
  <c r="Y36" i="2"/>
  <c r="X36" i="2"/>
  <c r="W36" i="2"/>
  <c r="V36" i="2"/>
  <c r="U36" i="2"/>
  <c r="S36" i="2"/>
  <c r="R36" i="2"/>
  <c r="Q36" i="2"/>
  <c r="P36" i="2"/>
  <c r="O36" i="2"/>
  <c r="N36" i="2"/>
  <c r="M36" i="2"/>
  <c r="L36" i="2"/>
  <c r="K36" i="2"/>
  <c r="J36" i="2"/>
  <c r="H36" i="2"/>
  <c r="G36" i="2"/>
  <c r="F36" i="2"/>
  <c r="E36" i="2"/>
  <c r="D36" i="2"/>
  <c r="B36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AB35" i="2"/>
  <c r="Z35" i="2"/>
  <c r="Y35" i="2"/>
  <c r="X35" i="2"/>
  <c r="W35" i="2"/>
  <c r="V35" i="2"/>
  <c r="U35" i="2"/>
  <c r="S35" i="2"/>
  <c r="R35" i="2"/>
  <c r="Q35" i="2"/>
  <c r="P35" i="2"/>
  <c r="O35" i="2"/>
  <c r="N35" i="2"/>
  <c r="M35" i="2"/>
  <c r="L35" i="2"/>
  <c r="K35" i="2"/>
  <c r="J35" i="2"/>
  <c r="H35" i="2"/>
  <c r="G35" i="2"/>
  <c r="F35" i="2"/>
  <c r="E35" i="2"/>
  <c r="D35" i="2"/>
  <c r="B35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K34" i="2"/>
  <c r="AJ34" i="2"/>
  <c r="AI34" i="2"/>
  <c r="AH34" i="2"/>
  <c r="AG34" i="2"/>
  <c r="AF34" i="2"/>
  <c r="AE34" i="2"/>
  <c r="AD34" i="2"/>
  <c r="AC34" i="2"/>
  <c r="AA34" i="2"/>
  <c r="AB34" i="2"/>
  <c r="Z34" i="2"/>
  <c r="Y34" i="2"/>
  <c r="X34" i="2"/>
  <c r="W34" i="2"/>
  <c r="V34" i="2"/>
  <c r="U34" i="2"/>
  <c r="S34" i="2"/>
  <c r="R34" i="2"/>
  <c r="Q34" i="2"/>
  <c r="P34" i="2"/>
  <c r="O34" i="2"/>
  <c r="M34" i="2"/>
  <c r="L34" i="2"/>
  <c r="K34" i="2"/>
  <c r="J34" i="2"/>
  <c r="H34" i="2"/>
  <c r="G34" i="2"/>
  <c r="F34" i="2"/>
  <c r="E34" i="2"/>
  <c r="D34" i="2"/>
  <c r="B34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A33" i="2"/>
  <c r="AB33" i="2"/>
  <c r="Z33" i="2"/>
  <c r="Y33" i="2"/>
  <c r="X33" i="2"/>
  <c r="W33" i="2"/>
  <c r="V33" i="2"/>
  <c r="U33" i="2"/>
  <c r="S33" i="2"/>
  <c r="R33" i="2"/>
  <c r="Q33" i="2"/>
  <c r="P33" i="2"/>
  <c r="O33" i="2"/>
  <c r="N33" i="2"/>
  <c r="M33" i="2"/>
  <c r="L33" i="2"/>
  <c r="K33" i="2"/>
  <c r="J33" i="2"/>
  <c r="H33" i="2"/>
  <c r="G33" i="2"/>
  <c r="F33" i="2"/>
  <c r="E33" i="2"/>
  <c r="D33" i="2"/>
  <c r="B33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K32" i="2"/>
  <c r="AJ32" i="2"/>
  <c r="AI32" i="2"/>
  <c r="AH32" i="2"/>
  <c r="AG32" i="2"/>
  <c r="AF32" i="2"/>
  <c r="AE32" i="2"/>
  <c r="AD32" i="2"/>
  <c r="AC32" i="2"/>
  <c r="AA32" i="2"/>
  <c r="AB32" i="2"/>
  <c r="Z32" i="2"/>
  <c r="Y32" i="2"/>
  <c r="X32" i="2"/>
  <c r="W32" i="2"/>
  <c r="V32" i="2"/>
  <c r="U32" i="2"/>
  <c r="S32" i="2"/>
  <c r="R32" i="2"/>
  <c r="Q32" i="2"/>
  <c r="P32" i="2"/>
  <c r="O32" i="2"/>
  <c r="N32" i="2"/>
  <c r="M32" i="2"/>
  <c r="L32" i="2"/>
  <c r="K32" i="2"/>
  <c r="J32" i="2"/>
  <c r="H32" i="2"/>
  <c r="G32" i="2"/>
  <c r="F32" i="2"/>
  <c r="E32" i="2"/>
  <c r="D32" i="2"/>
  <c r="B32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AB31" i="2"/>
  <c r="Z31" i="2"/>
  <c r="Y31" i="2"/>
  <c r="X31" i="2"/>
  <c r="W31" i="2"/>
  <c r="V31" i="2"/>
  <c r="U31" i="2"/>
  <c r="S31" i="2"/>
  <c r="R31" i="2"/>
  <c r="Q31" i="2"/>
  <c r="P31" i="2"/>
  <c r="O31" i="2"/>
  <c r="N31" i="2"/>
  <c r="M31" i="2"/>
  <c r="L31" i="2"/>
  <c r="K31" i="2"/>
  <c r="J31" i="2"/>
  <c r="H31" i="2"/>
  <c r="G31" i="2"/>
  <c r="F31" i="2"/>
  <c r="E31" i="2"/>
  <c r="D31" i="2"/>
  <c r="B31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A30" i="2"/>
  <c r="AB30" i="2"/>
  <c r="Z30" i="2"/>
  <c r="Y30" i="2"/>
  <c r="X30" i="2"/>
  <c r="W30" i="2"/>
  <c r="V30" i="2"/>
  <c r="U30" i="2"/>
  <c r="S30" i="2"/>
  <c r="R30" i="2"/>
  <c r="Q30" i="2"/>
  <c r="P30" i="2"/>
  <c r="O30" i="2"/>
  <c r="N30" i="2"/>
  <c r="M30" i="2"/>
  <c r="L30" i="2"/>
  <c r="K30" i="2"/>
  <c r="J30" i="2"/>
  <c r="H30" i="2"/>
  <c r="G30" i="2"/>
  <c r="F30" i="2"/>
  <c r="E30" i="2"/>
  <c r="D30" i="2"/>
  <c r="B30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A29" i="2"/>
  <c r="AB29" i="2"/>
  <c r="Z29" i="2"/>
  <c r="Y29" i="2"/>
  <c r="X29" i="2"/>
  <c r="W29" i="2"/>
  <c r="V29" i="2"/>
  <c r="U29" i="2"/>
  <c r="S29" i="2"/>
  <c r="R29" i="2"/>
  <c r="Q29" i="2"/>
  <c r="P29" i="2"/>
  <c r="O29" i="2"/>
  <c r="N29" i="2"/>
  <c r="M29" i="2"/>
  <c r="L29" i="2"/>
  <c r="K29" i="2"/>
  <c r="J29" i="2"/>
  <c r="H29" i="2"/>
  <c r="G29" i="2"/>
  <c r="F29" i="2"/>
  <c r="E29" i="2"/>
  <c r="D29" i="2"/>
  <c r="B29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AB28" i="2"/>
  <c r="Z28" i="2"/>
  <c r="Y28" i="2"/>
  <c r="X28" i="2"/>
  <c r="W28" i="2"/>
  <c r="V28" i="2"/>
  <c r="U28" i="2"/>
  <c r="S28" i="2"/>
  <c r="Q28" i="2"/>
  <c r="P28" i="2"/>
  <c r="O28" i="2"/>
  <c r="N28" i="2"/>
  <c r="M28" i="2"/>
  <c r="L28" i="2"/>
  <c r="K28" i="2"/>
  <c r="J28" i="2"/>
  <c r="H28" i="2"/>
  <c r="G28" i="2"/>
  <c r="F28" i="2"/>
  <c r="E28" i="2"/>
  <c r="D28" i="2"/>
  <c r="B28" i="2"/>
  <c r="AW27" i="2"/>
  <c r="AV27" i="2"/>
  <c r="AU27" i="2"/>
  <c r="AT27" i="2"/>
  <c r="AS27" i="2"/>
  <c r="AR27" i="2"/>
  <c r="AQ27" i="2"/>
  <c r="AP27" i="2"/>
  <c r="AO27" i="2"/>
  <c r="AN27" i="2"/>
  <c r="AM27" i="2"/>
  <c r="AK27" i="2"/>
  <c r="AJ27" i="2"/>
  <c r="AI27" i="2"/>
  <c r="AH27" i="2"/>
  <c r="AG27" i="2"/>
  <c r="AF27" i="2"/>
  <c r="AE27" i="2"/>
  <c r="AD27" i="2"/>
  <c r="AC27" i="2"/>
  <c r="AA27" i="2"/>
  <c r="AB27" i="2"/>
  <c r="Z27" i="2"/>
  <c r="Y27" i="2"/>
  <c r="X27" i="2"/>
  <c r="W27" i="2"/>
  <c r="V27" i="2"/>
  <c r="U27" i="2"/>
  <c r="S27" i="2"/>
  <c r="R27" i="2"/>
  <c r="Q27" i="2"/>
  <c r="P27" i="2"/>
  <c r="O27" i="2"/>
  <c r="N27" i="2"/>
  <c r="M27" i="2"/>
  <c r="L27" i="2"/>
  <c r="K27" i="2"/>
  <c r="J27" i="2"/>
  <c r="H27" i="2"/>
  <c r="G27" i="2"/>
  <c r="F27" i="2"/>
  <c r="E27" i="2"/>
  <c r="D27" i="2"/>
  <c r="B27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A26" i="2"/>
  <c r="AB26" i="2"/>
  <c r="Z26" i="2"/>
  <c r="Y26" i="2"/>
  <c r="X26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H26" i="2"/>
  <c r="G26" i="2"/>
  <c r="F26" i="2"/>
  <c r="E26" i="2"/>
  <c r="D26" i="2"/>
  <c r="B26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K25" i="2"/>
  <c r="AJ25" i="2"/>
  <c r="AI25" i="2"/>
  <c r="AH25" i="2"/>
  <c r="AG25" i="2"/>
  <c r="AF25" i="2"/>
  <c r="AE25" i="2"/>
  <c r="AD25" i="2"/>
  <c r="AC25" i="2"/>
  <c r="AA25" i="2"/>
  <c r="AB25" i="2"/>
  <c r="Z25" i="2"/>
  <c r="Y25" i="2"/>
  <c r="X25" i="2"/>
  <c r="W25" i="2"/>
  <c r="V25" i="2"/>
  <c r="U25" i="2"/>
  <c r="S25" i="2"/>
  <c r="R25" i="2"/>
  <c r="Q25" i="2"/>
  <c r="P25" i="2"/>
  <c r="O25" i="2"/>
  <c r="M25" i="2"/>
  <c r="L25" i="2"/>
  <c r="K25" i="2"/>
  <c r="J25" i="2"/>
  <c r="H25" i="2"/>
  <c r="G25" i="2"/>
  <c r="F25" i="2"/>
  <c r="E25" i="2"/>
  <c r="D25" i="2"/>
  <c r="B25" i="2"/>
  <c r="AX24" i="2"/>
  <c r="AW24" i="2"/>
  <c r="AV24" i="2"/>
  <c r="AU24" i="2"/>
  <c r="AT24" i="2"/>
  <c r="AS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A24" i="2"/>
  <c r="AB24" i="2"/>
  <c r="Z24" i="2"/>
  <c r="Y24" i="2"/>
  <c r="X24" i="2"/>
  <c r="W24" i="2"/>
  <c r="V24" i="2"/>
  <c r="U24" i="2"/>
  <c r="S24" i="2"/>
  <c r="R24" i="2"/>
  <c r="Q24" i="2"/>
  <c r="P24" i="2"/>
  <c r="O24" i="2"/>
  <c r="N24" i="2"/>
  <c r="M24" i="2"/>
  <c r="L24" i="2"/>
  <c r="K24" i="2"/>
  <c r="J24" i="2"/>
  <c r="H24" i="2"/>
  <c r="G24" i="2"/>
  <c r="F24" i="2"/>
  <c r="E24" i="2"/>
  <c r="D24" i="2"/>
  <c r="B24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A23" i="2"/>
  <c r="AB23" i="2"/>
  <c r="Z23" i="2"/>
  <c r="Y23" i="2"/>
  <c r="X23" i="2"/>
  <c r="W23" i="2"/>
  <c r="V23" i="2"/>
  <c r="U23" i="2"/>
  <c r="S23" i="2"/>
  <c r="R23" i="2"/>
  <c r="Q23" i="2"/>
  <c r="P23" i="2"/>
  <c r="O23" i="2"/>
  <c r="N23" i="2"/>
  <c r="M23" i="2"/>
  <c r="L23" i="2"/>
  <c r="K23" i="2"/>
  <c r="J23" i="2"/>
  <c r="H23" i="2"/>
  <c r="G23" i="2"/>
  <c r="F23" i="2"/>
  <c r="E23" i="2"/>
  <c r="D23" i="2"/>
  <c r="B23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A22" i="2"/>
  <c r="AB22" i="2"/>
  <c r="Z22" i="2"/>
  <c r="Y22" i="2"/>
  <c r="X22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H22" i="2"/>
  <c r="G22" i="2"/>
  <c r="F22" i="2"/>
  <c r="E22" i="2"/>
  <c r="D22" i="2"/>
  <c r="B22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A21" i="2"/>
  <c r="AB21" i="2"/>
  <c r="Z21" i="2"/>
  <c r="Y21" i="2"/>
  <c r="X21" i="2"/>
  <c r="W21" i="2"/>
  <c r="V21" i="2"/>
  <c r="U21" i="2"/>
  <c r="S21" i="2"/>
  <c r="R21" i="2"/>
  <c r="Q21" i="2"/>
  <c r="P21" i="2"/>
  <c r="O21" i="2"/>
  <c r="N21" i="2"/>
  <c r="M21" i="2"/>
  <c r="L21" i="2"/>
  <c r="K21" i="2"/>
  <c r="J21" i="2"/>
  <c r="H21" i="2"/>
  <c r="G21" i="2"/>
  <c r="F21" i="2"/>
  <c r="E21" i="2"/>
  <c r="D21" i="2"/>
  <c r="B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K20" i="2"/>
  <c r="AJ20" i="2"/>
  <c r="AI20" i="2"/>
  <c r="AH20" i="2"/>
  <c r="AG20" i="2"/>
  <c r="AF20" i="2"/>
  <c r="AE20" i="2"/>
  <c r="AD20" i="2"/>
  <c r="AC20" i="2"/>
  <c r="AA20" i="2"/>
  <c r="AB20" i="2"/>
  <c r="Z20" i="2"/>
  <c r="Y20" i="2"/>
  <c r="X20" i="2"/>
  <c r="W20" i="2"/>
  <c r="V20" i="2"/>
  <c r="U20" i="2"/>
  <c r="S20" i="2"/>
  <c r="R20" i="2"/>
  <c r="Q20" i="2"/>
  <c r="P20" i="2"/>
  <c r="O20" i="2"/>
  <c r="N20" i="2"/>
  <c r="M20" i="2"/>
  <c r="L20" i="2"/>
  <c r="K20" i="2"/>
  <c r="J20" i="2"/>
  <c r="H20" i="2"/>
  <c r="G20" i="2"/>
  <c r="F20" i="2"/>
  <c r="E20" i="2"/>
  <c r="D20" i="2"/>
  <c r="B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K19" i="2"/>
  <c r="AJ19" i="2"/>
  <c r="AI19" i="2"/>
  <c r="AH19" i="2"/>
  <c r="AG19" i="2"/>
  <c r="AF19" i="2"/>
  <c r="AE19" i="2"/>
  <c r="AD19" i="2"/>
  <c r="AC19" i="2"/>
  <c r="AA19" i="2"/>
  <c r="AB19" i="2"/>
  <c r="Z19" i="2"/>
  <c r="Y19" i="2"/>
  <c r="X19" i="2"/>
  <c r="W19" i="2"/>
  <c r="V19" i="2"/>
  <c r="U19" i="2"/>
  <c r="S19" i="2"/>
  <c r="R19" i="2"/>
  <c r="Q19" i="2"/>
  <c r="P19" i="2"/>
  <c r="O19" i="2"/>
  <c r="N19" i="2"/>
  <c r="M19" i="2"/>
  <c r="L19" i="2"/>
  <c r="K19" i="2"/>
  <c r="J19" i="2"/>
  <c r="H19" i="2"/>
  <c r="G19" i="2"/>
  <c r="F19" i="2"/>
  <c r="E19" i="2"/>
  <c r="D19" i="2"/>
  <c r="B19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A18" i="2"/>
  <c r="AB18" i="2"/>
  <c r="Z18" i="2"/>
  <c r="Y18" i="2"/>
  <c r="X18" i="2"/>
  <c r="W18" i="2"/>
  <c r="V18" i="2"/>
  <c r="U18" i="2"/>
  <c r="S18" i="2"/>
  <c r="R18" i="2"/>
  <c r="Q18" i="2"/>
  <c r="P18" i="2"/>
  <c r="O18" i="2"/>
  <c r="N18" i="2"/>
  <c r="M18" i="2"/>
  <c r="L18" i="2"/>
  <c r="K18" i="2"/>
  <c r="J18" i="2"/>
  <c r="H18" i="2"/>
  <c r="G18" i="2"/>
  <c r="F18" i="2"/>
  <c r="E18" i="2"/>
  <c r="D18" i="2"/>
  <c r="B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A17" i="2"/>
  <c r="AB17" i="2"/>
  <c r="Z17" i="2"/>
  <c r="Y17" i="2"/>
  <c r="X17" i="2"/>
  <c r="W17" i="2"/>
  <c r="V17" i="2"/>
  <c r="U17" i="2"/>
  <c r="S17" i="2"/>
  <c r="Q17" i="2"/>
  <c r="P17" i="2"/>
  <c r="O17" i="2"/>
  <c r="N17" i="2"/>
  <c r="M17" i="2"/>
  <c r="L17" i="2"/>
  <c r="K17" i="2"/>
  <c r="J17" i="2"/>
  <c r="H17" i="2"/>
  <c r="G17" i="2"/>
  <c r="F17" i="2"/>
  <c r="E17" i="2"/>
  <c r="D17" i="2"/>
  <c r="B17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A16" i="2"/>
  <c r="AB16" i="2"/>
  <c r="Z16" i="2"/>
  <c r="Y16" i="2"/>
  <c r="X16" i="2"/>
  <c r="W16" i="2"/>
  <c r="V16" i="2"/>
  <c r="U16" i="2"/>
  <c r="S16" i="2"/>
  <c r="R16" i="2"/>
  <c r="Q16" i="2"/>
  <c r="P16" i="2"/>
  <c r="O16" i="2"/>
  <c r="M16" i="2"/>
  <c r="L16" i="2"/>
  <c r="K16" i="2"/>
  <c r="J16" i="2"/>
  <c r="H16" i="2"/>
  <c r="G16" i="2"/>
  <c r="F16" i="2"/>
  <c r="E16" i="2"/>
  <c r="D16" i="2"/>
  <c r="B16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K15" i="2"/>
  <c r="AJ15" i="2"/>
  <c r="AI15" i="2"/>
  <c r="AH15" i="2"/>
  <c r="AG15" i="2"/>
  <c r="AF15" i="2"/>
  <c r="AE15" i="2"/>
  <c r="AD15" i="2"/>
  <c r="AC15" i="2"/>
  <c r="AA15" i="2"/>
  <c r="AB15" i="2"/>
  <c r="Z15" i="2"/>
  <c r="Y15" i="2"/>
  <c r="X15" i="2"/>
  <c r="W15" i="2"/>
  <c r="V15" i="2"/>
  <c r="U15" i="2"/>
  <c r="S15" i="2"/>
  <c r="Q15" i="2"/>
  <c r="P15" i="2"/>
  <c r="O15" i="2"/>
  <c r="N15" i="2"/>
  <c r="M15" i="2"/>
  <c r="L15" i="2"/>
  <c r="K15" i="2"/>
  <c r="J15" i="2"/>
  <c r="H15" i="2"/>
  <c r="G15" i="2"/>
  <c r="F15" i="2"/>
  <c r="E15" i="2"/>
  <c r="D15" i="2"/>
  <c r="B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AB14" i="2"/>
  <c r="Z14" i="2"/>
  <c r="Y14" i="2"/>
  <c r="X14" i="2"/>
  <c r="W14" i="2"/>
  <c r="V14" i="2"/>
  <c r="U14" i="2"/>
  <c r="S14" i="2"/>
  <c r="R14" i="2"/>
  <c r="Q14" i="2"/>
  <c r="P14" i="2"/>
  <c r="O14" i="2"/>
  <c r="N14" i="2"/>
  <c r="M14" i="2"/>
  <c r="L14" i="2"/>
  <c r="K14" i="2"/>
  <c r="J14" i="2"/>
  <c r="H14" i="2"/>
  <c r="G14" i="2"/>
  <c r="F14" i="2"/>
  <c r="E14" i="2"/>
  <c r="D14" i="2"/>
  <c r="B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A13" i="2"/>
  <c r="AB13" i="2"/>
  <c r="Z13" i="2"/>
  <c r="Y13" i="2"/>
  <c r="X13" i="2"/>
  <c r="W13" i="2"/>
  <c r="V13" i="2"/>
  <c r="U13" i="2"/>
  <c r="S13" i="2"/>
  <c r="R13" i="2"/>
  <c r="Q13" i="2"/>
  <c r="P13" i="2"/>
  <c r="O13" i="2"/>
  <c r="N13" i="2"/>
  <c r="M13" i="2"/>
  <c r="L13" i="2"/>
  <c r="K13" i="2"/>
  <c r="J13" i="2"/>
  <c r="H13" i="2"/>
  <c r="G13" i="2"/>
  <c r="F13" i="2"/>
  <c r="E13" i="2"/>
  <c r="D13" i="2"/>
  <c r="B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K12" i="2"/>
  <c r="AJ12" i="2"/>
  <c r="AI12" i="2"/>
  <c r="AH12" i="2"/>
  <c r="AG12" i="2"/>
  <c r="AF12" i="2"/>
  <c r="AE12" i="2"/>
  <c r="AD12" i="2"/>
  <c r="AC12" i="2"/>
  <c r="AA12" i="2"/>
  <c r="AB12" i="2"/>
  <c r="Z12" i="2"/>
  <c r="Y12" i="2"/>
  <c r="X12" i="2"/>
  <c r="W12" i="2"/>
  <c r="V12" i="2"/>
  <c r="U12" i="2"/>
  <c r="S12" i="2"/>
  <c r="R12" i="2"/>
  <c r="Q12" i="2"/>
  <c r="P12" i="2"/>
  <c r="O12" i="2"/>
  <c r="N12" i="2"/>
  <c r="M12" i="2"/>
  <c r="L12" i="2"/>
  <c r="K12" i="2"/>
  <c r="J12" i="2"/>
  <c r="H12" i="2"/>
  <c r="G12" i="2"/>
  <c r="F12" i="2"/>
  <c r="E12" i="2"/>
  <c r="D12" i="2"/>
  <c r="B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AB11" i="2"/>
  <c r="Z11" i="2"/>
  <c r="Y11" i="2"/>
  <c r="X11" i="2"/>
  <c r="W11" i="2"/>
  <c r="V11" i="2"/>
  <c r="U11" i="2"/>
  <c r="S11" i="2"/>
  <c r="R11" i="2"/>
  <c r="Q11" i="2"/>
  <c r="P11" i="2"/>
  <c r="O11" i="2"/>
  <c r="N11" i="2"/>
  <c r="M11" i="2"/>
  <c r="L11" i="2"/>
  <c r="K11" i="2"/>
  <c r="J11" i="2"/>
  <c r="H11" i="2"/>
  <c r="G11" i="2"/>
  <c r="F11" i="2"/>
  <c r="E11" i="2"/>
  <c r="D11" i="2"/>
  <c r="B11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A10" i="2"/>
  <c r="AB10" i="2"/>
  <c r="Z10" i="2"/>
  <c r="Y10" i="2"/>
  <c r="X10" i="2"/>
  <c r="W10" i="2"/>
  <c r="V10" i="2"/>
  <c r="U10" i="2"/>
  <c r="S10" i="2"/>
  <c r="R10" i="2"/>
  <c r="Q10" i="2"/>
  <c r="P10" i="2"/>
  <c r="O10" i="2"/>
  <c r="N10" i="2"/>
  <c r="M10" i="2"/>
  <c r="L10" i="2"/>
  <c r="K10" i="2"/>
  <c r="J10" i="2"/>
  <c r="H10" i="2"/>
  <c r="G10" i="2"/>
  <c r="F10" i="2"/>
  <c r="E10" i="2"/>
  <c r="D10" i="2"/>
  <c r="B10" i="2"/>
  <c r="AX9" i="2"/>
  <c r="AW9" i="2"/>
  <c r="AV9" i="2"/>
  <c r="AU9" i="2"/>
  <c r="AT9" i="2"/>
  <c r="AS9" i="2"/>
  <c r="AR9" i="2"/>
  <c r="AQ9" i="2"/>
  <c r="AP9" i="2"/>
  <c r="AO9" i="2"/>
  <c r="AN9" i="2"/>
  <c r="AM9" i="2"/>
  <c r="AK9" i="2"/>
  <c r="AJ9" i="2"/>
  <c r="AI9" i="2"/>
  <c r="AH9" i="2"/>
  <c r="AG9" i="2"/>
  <c r="AF9" i="2"/>
  <c r="AE9" i="2"/>
  <c r="AD9" i="2"/>
  <c r="AC9" i="2"/>
  <c r="AA9" i="2"/>
  <c r="AB9" i="2"/>
  <c r="Z9" i="2"/>
  <c r="Y9" i="2"/>
  <c r="X9" i="2"/>
  <c r="W9" i="2"/>
  <c r="V9" i="2"/>
  <c r="U9" i="2"/>
  <c r="S9" i="2"/>
  <c r="R9" i="2"/>
  <c r="Q9" i="2"/>
  <c r="P9" i="2"/>
  <c r="O9" i="2"/>
  <c r="N9" i="2"/>
  <c r="M9" i="2"/>
  <c r="L9" i="2"/>
  <c r="K9" i="2"/>
  <c r="J9" i="2"/>
  <c r="H9" i="2"/>
  <c r="G9" i="2"/>
  <c r="F9" i="2"/>
  <c r="E9" i="2"/>
  <c r="D9" i="2"/>
  <c r="B9" i="2"/>
  <c r="AX8" i="2"/>
  <c r="AW8" i="2"/>
  <c r="AV8" i="2"/>
  <c r="AU8" i="2"/>
  <c r="AT8" i="2"/>
  <c r="AS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AB8" i="2"/>
  <c r="Z8" i="2"/>
  <c r="Y8" i="2"/>
  <c r="X8" i="2"/>
  <c r="W8" i="2"/>
  <c r="V8" i="2"/>
  <c r="U8" i="2"/>
  <c r="S8" i="2"/>
  <c r="R8" i="2"/>
  <c r="Q8" i="2"/>
  <c r="P8" i="2"/>
  <c r="O8" i="2"/>
  <c r="M8" i="2"/>
  <c r="L8" i="2"/>
  <c r="K8" i="2"/>
  <c r="J8" i="2"/>
  <c r="H8" i="2"/>
  <c r="G8" i="2"/>
  <c r="F8" i="2"/>
  <c r="E8" i="2"/>
  <c r="D8" i="2"/>
  <c r="B8" i="2"/>
  <c r="AX7" i="2"/>
  <c r="AW7" i="2"/>
  <c r="AV7" i="2"/>
  <c r="AU7" i="2"/>
  <c r="AT7" i="2"/>
  <c r="AS7" i="2"/>
  <c r="AR7" i="2"/>
  <c r="AQ7" i="2"/>
  <c r="AP7" i="2"/>
  <c r="AO7" i="2"/>
  <c r="AN7" i="2"/>
  <c r="AM7" i="2"/>
  <c r="AK7" i="2"/>
  <c r="AJ7" i="2"/>
  <c r="AI7" i="2"/>
  <c r="AH7" i="2"/>
  <c r="AG7" i="2"/>
  <c r="AF7" i="2"/>
  <c r="AE7" i="2"/>
  <c r="AD7" i="2"/>
  <c r="AC7" i="2"/>
  <c r="AA7" i="2"/>
  <c r="AB7" i="2"/>
  <c r="Z7" i="2"/>
  <c r="Y7" i="2"/>
  <c r="X7" i="2"/>
  <c r="W7" i="2"/>
  <c r="V7" i="2"/>
  <c r="U7" i="2"/>
  <c r="S7" i="2"/>
  <c r="R7" i="2"/>
  <c r="Q7" i="2"/>
  <c r="P7" i="2"/>
  <c r="O7" i="2"/>
  <c r="M7" i="2"/>
  <c r="L7" i="2"/>
  <c r="K7" i="2"/>
  <c r="J7" i="2"/>
  <c r="H7" i="2"/>
  <c r="G7" i="2"/>
  <c r="F7" i="2"/>
  <c r="E7" i="2"/>
  <c r="D7" i="2"/>
  <c r="B7" i="2"/>
  <c r="AX6" i="2"/>
  <c r="AW6" i="2"/>
  <c r="AV6" i="2"/>
  <c r="AU6" i="2"/>
  <c r="AT6" i="2"/>
  <c r="AS6" i="2"/>
  <c r="AR6" i="2"/>
  <c r="AQ6" i="2"/>
  <c r="AP6" i="2"/>
  <c r="AO6" i="2"/>
  <c r="AN6" i="2"/>
  <c r="AM6" i="2"/>
  <c r="AK6" i="2"/>
  <c r="AJ6" i="2"/>
  <c r="AI6" i="2"/>
  <c r="AH6" i="2"/>
  <c r="AG6" i="2"/>
  <c r="AF6" i="2"/>
  <c r="AE6" i="2"/>
  <c r="AD6" i="2"/>
  <c r="AC6" i="2"/>
  <c r="AA6" i="2"/>
  <c r="AB6" i="2"/>
  <c r="Z6" i="2"/>
  <c r="Y6" i="2"/>
  <c r="X6" i="2"/>
  <c r="W6" i="2"/>
  <c r="V6" i="2"/>
  <c r="U6" i="2"/>
  <c r="S6" i="2"/>
  <c r="R6" i="2"/>
  <c r="Q6" i="2"/>
  <c r="P6" i="2"/>
  <c r="O6" i="2"/>
  <c r="M6" i="2"/>
  <c r="L6" i="2"/>
  <c r="K6" i="2"/>
  <c r="J6" i="2"/>
  <c r="H6" i="2"/>
  <c r="G6" i="2"/>
  <c r="F6" i="2"/>
  <c r="E6" i="2"/>
  <c r="D6" i="2"/>
  <c r="B6" i="2"/>
  <c r="AX5" i="2"/>
  <c r="AW5" i="2"/>
  <c r="AV5" i="2"/>
  <c r="AU5" i="2"/>
  <c r="AT5" i="2"/>
  <c r="AS5" i="2"/>
  <c r="AR5" i="2"/>
  <c r="AQ5" i="2"/>
  <c r="AP5" i="2"/>
  <c r="AO5" i="2"/>
  <c r="AN5" i="2"/>
  <c r="AM5" i="2"/>
  <c r="AK5" i="2"/>
  <c r="AJ5" i="2"/>
  <c r="AI5" i="2"/>
  <c r="AH5" i="2"/>
  <c r="AG5" i="2"/>
  <c r="AF5" i="2"/>
  <c r="AE5" i="2"/>
  <c r="AD5" i="2"/>
  <c r="AC5" i="2"/>
  <c r="AA5" i="2"/>
  <c r="AB5" i="2"/>
  <c r="Z5" i="2"/>
  <c r="Y5" i="2"/>
  <c r="X5" i="2"/>
  <c r="W5" i="2"/>
  <c r="V5" i="2"/>
  <c r="U5" i="2"/>
  <c r="S5" i="2"/>
  <c r="R5" i="2"/>
  <c r="Q5" i="2"/>
  <c r="P5" i="2"/>
  <c r="O5" i="2"/>
  <c r="N5" i="2"/>
  <c r="M5" i="2"/>
  <c r="L5" i="2"/>
  <c r="K5" i="2"/>
  <c r="J5" i="2"/>
  <c r="H5" i="2"/>
  <c r="G5" i="2"/>
  <c r="F5" i="2"/>
  <c r="E5" i="2"/>
  <c r="D5" i="2"/>
  <c r="B5" i="2"/>
  <c r="AX4" i="2"/>
  <c r="AW4" i="2"/>
  <c r="AV4" i="2"/>
  <c r="AU4" i="2"/>
  <c r="AT4" i="2"/>
  <c r="AS4" i="2"/>
  <c r="AR4" i="2"/>
  <c r="AQ4" i="2"/>
  <c r="AP4" i="2"/>
  <c r="AO4" i="2"/>
  <c r="AN4" i="2"/>
  <c r="AM4" i="2"/>
  <c r="AK4" i="2"/>
  <c r="AJ4" i="2"/>
  <c r="AI4" i="2"/>
  <c r="AH4" i="2"/>
  <c r="AG4" i="2"/>
  <c r="AF4" i="2"/>
  <c r="AE4" i="2"/>
  <c r="AD4" i="2"/>
  <c r="AC4" i="2"/>
  <c r="AA4" i="2"/>
  <c r="AB4" i="2"/>
  <c r="Z4" i="2"/>
  <c r="Y4" i="2"/>
  <c r="X4" i="2"/>
  <c r="W4" i="2"/>
  <c r="V4" i="2"/>
  <c r="U4" i="2"/>
  <c r="S4" i="2"/>
  <c r="R4" i="2"/>
  <c r="Q4" i="2"/>
  <c r="P4" i="2"/>
  <c r="O4" i="2"/>
  <c r="N4" i="2"/>
  <c r="M4" i="2"/>
  <c r="L4" i="2"/>
  <c r="K4" i="2"/>
  <c r="J4" i="2"/>
  <c r="H4" i="2"/>
  <c r="G4" i="2"/>
  <c r="F4" i="2"/>
  <c r="E4" i="2"/>
  <c r="D4" i="2"/>
  <c r="B4" i="2"/>
  <c r="AA3" i="2"/>
  <c r="H3" i="2"/>
  <c r="S3" i="2"/>
  <c r="Z3" i="2"/>
  <c r="Y3" i="2"/>
  <c r="X3" i="2"/>
  <c r="W3" i="2"/>
  <c r="V3" i="2"/>
  <c r="U3" i="2"/>
  <c r="R3" i="2"/>
  <c r="Q3" i="2"/>
  <c r="P3" i="2"/>
  <c r="O3" i="2"/>
  <c r="N3" i="2"/>
  <c r="M3" i="2"/>
  <c r="L3" i="2"/>
  <c r="K3" i="2"/>
  <c r="J3" i="2"/>
  <c r="G3" i="2"/>
  <c r="F3" i="2"/>
  <c r="E3" i="2"/>
  <c r="D3" i="2"/>
  <c r="B3" i="2"/>
  <c r="AN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X3" i="2"/>
  <c r="AW3" i="2"/>
  <c r="AV3" i="2"/>
  <c r="AU3" i="2"/>
  <c r="AT3" i="2"/>
  <c r="AS3" i="2"/>
  <c r="AR3" i="2"/>
  <c r="AQ3" i="2"/>
  <c r="AP3" i="2"/>
  <c r="AO3" i="2"/>
  <c r="AM3" i="2"/>
  <c r="AK3" i="2"/>
  <c r="AJ3" i="2"/>
  <c r="AI3" i="2"/>
  <c r="AH3" i="2"/>
  <c r="AG3" i="2"/>
  <c r="AF3" i="2"/>
  <c r="AE3" i="2"/>
  <c r="AD3" i="2"/>
  <c r="AC3" i="2"/>
  <c r="AB3" i="2"/>
  <c r="P25" i="22"/>
  <c r="H2" i="35"/>
</calcChain>
</file>

<file path=xl/comments1.xml><?xml version="1.0" encoding="utf-8"?>
<comments xmlns="http://schemas.openxmlformats.org/spreadsheetml/2006/main">
  <authors>
    <author/>
  </authors>
  <commentList>
    <comment ref="W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X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Y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Z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A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B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D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L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N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P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Q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R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S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T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U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W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X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Y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AZ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BA3" authorId="0">
      <text>
        <r>
          <rPr>
            <sz val="10"/>
            <rFont val="Arial"/>
            <family val="2"/>
          </rPr>
          <t>L'utente ha modificato questo valore.</t>
        </r>
      </text>
    </comment>
    <comment ref="BB3" authorId="0">
      <text>
        <r>
          <rPr>
            <sz val="10"/>
            <rFont val="Arial"/>
            <family val="2"/>
          </rPr>
          <t>L'utente ha modificato questo valore.</t>
        </r>
      </text>
    </comment>
  </commentList>
</comments>
</file>

<file path=xl/comments2.xml><?xml version="1.0" encoding="utf-8"?>
<comments xmlns="http://schemas.openxmlformats.org/spreadsheetml/2006/main">
  <authors>
    <author>Matteo Lotti (Milan)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 xml:space="preserve">Nell’ultimo anno: Quante volte suo figlio/a è stato malato (è rimasto a casa da scuola o ha interrotto delle attività a causa della salute)
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Ha mai fatto ricorso alle medicine non convenzionali o alternative, cioè quelle pratiche non riconosciute dalla medicina tradizionale, come ad esempio l'omeopatia o la fitoterapia, per curare suo figlio/a?</t>
        </r>
      </text>
    </comment>
    <comment ref="AL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Per quale tipo di patologia fa piu frequentemente ricorso alle medicine non convenzionali?</t>
        </r>
      </text>
    </comment>
    <comment ref="AM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Nella Sua esperienza, ha riscontrato effetti benefici (guarigione o netto miglioramento della patologia) con l'utilizzo della terapia non convenzionale?</t>
        </r>
      </text>
    </comment>
    <comment ref="AN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Utilizza le medicine alternative insieme o in alternativa ai farmaci prescritti dal suo pediatra di libera scelta?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Se per la stessa patologia ha utilizzato entrambe le soluzioni terapeutiche, ha riscontrato una risposta piu rapida e/o piu efficace al trattamento con</t>
        </r>
      </text>
    </comment>
    <comment ref="AP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In caso di insuccesso della terapia non convenzionale, fa più frequentemente ricorso a:</t>
        </r>
      </text>
    </comment>
    <comment ref="AQ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In caso di insuccesso della terapia convenzionale, fa piu frequentemente ricorso a:</t>
        </r>
      </text>
    </comment>
    <comment ref="AR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Ritiene che anche le medicine non convenzionali debbano essere utilizzate su consiglio medico?</t>
        </r>
      </text>
    </comment>
    <comment ref="AS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Se non su consulto medico, fa uso di medicine alternative su consiglio di:</t>
        </r>
      </text>
    </comment>
    <comment ref="AT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Quale composto non convenzionale ha utilizzato più frequentemente e con quale indicazione?</t>
        </r>
      </text>
    </comment>
    <comment ref="AU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Ha mai riscontrato qualche effetto collaterale in seguito ad assunzione di qualche composto della medicina non convenzionale?</t>
        </r>
      </text>
    </comment>
    <comment ref="AV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effetti collaterali: se sì indicare quali e il farmaco alternativo associato</t>
        </r>
      </text>
    </comment>
    <comment ref="AW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Sulla base della Sua esperienza nell'utilizzo della medicina non convenzionale, continuerà anche in futuro ad utilizzarla?</t>
        </r>
      </text>
    </comment>
    <comment ref="AX2" authorId="0">
      <text>
        <r>
          <rPr>
            <b/>
            <sz val="9"/>
            <color indexed="81"/>
            <rFont val="Tahoma"/>
            <family val="2"/>
          </rPr>
          <t>Matteo Lotti (Milan):</t>
        </r>
        <r>
          <rPr>
            <sz val="9"/>
            <color indexed="81"/>
            <rFont val="Tahoma"/>
            <family val="2"/>
          </rPr>
          <t xml:space="preserve">
Per quale motivo ha deciso di ricorrere all’uso delle medicine non convenzionali per curare suo figlio/a?
</t>
        </r>
      </text>
    </comment>
  </commentList>
</comments>
</file>

<file path=xl/sharedStrings.xml><?xml version="1.0" encoding="utf-8"?>
<sst xmlns="http://schemas.openxmlformats.org/spreadsheetml/2006/main" count="4741" uniqueCount="941">
  <si>
    <t>Informazioni cronologiche</t>
  </si>
  <si>
    <t>genitore intervistato</t>
  </si>
  <si>
    <t>età padre</t>
  </si>
  <si>
    <t>titolo di studio padre</t>
  </si>
  <si>
    <t>condizione professionale padre</t>
  </si>
  <si>
    <t>occupazione padre</t>
  </si>
  <si>
    <t>età madre</t>
  </si>
  <si>
    <t>titolo di studio madre</t>
  </si>
  <si>
    <t>condizione professionale madre</t>
  </si>
  <si>
    <t>occupazione madre</t>
  </si>
  <si>
    <t>nome bambino</t>
  </si>
  <si>
    <t>numero di figli ed età di ciascun figlio [1]</t>
  </si>
  <si>
    <t>numero di figli ed età di ciascun figlio [2]</t>
  </si>
  <si>
    <t>numero di figli ed età di ciascun figlio [3]</t>
  </si>
  <si>
    <t>numero di figli ed età di ciascun figlio [4]</t>
  </si>
  <si>
    <t>numero di figli ed età di ciascun figlio [5]</t>
  </si>
  <si>
    <t>numero di figli</t>
  </si>
  <si>
    <t>età di ciascun figlio</t>
  </si>
  <si>
    <t>sesso del bambino</t>
  </si>
  <si>
    <t>età del bambino</t>
  </si>
  <si>
    <t>Nell’ultimo anno: Quante volte suo figlio/a è stato malato (è rimasto a casa da scuola o ha interrotto delle attività a causa della salute)</t>
  </si>
  <si>
    <t>Nell'ultimo anno: Quali malattie o sintomi ha avuto con maggiore frequenza?</t>
  </si>
  <si>
    <t>Quante volte nell'ultimo anno si è rivolto ad altri (farmacista, erborista o altri) per la salute di suo figlio?</t>
  </si>
  <si>
    <t>Ritiene che anche le medicine non convenzionali debbano essere utilizzate su consiglio medico?</t>
  </si>
  <si>
    <t>Se non su consulto medico, fa uso di medicine alternative su consiglio di:</t>
  </si>
  <si>
    <t>effetti collaterali: se sì indicare quali e il farmaco alternativo associato</t>
  </si>
  <si>
    <t>Se no, E’ favorevole all’uso dei vaccini?</t>
  </si>
  <si>
    <t>Nell'ultimo anno: quali malattie o sintomi ha avuto con maggiore frequenza?</t>
  </si>
  <si>
    <t>numero telefono</t>
  </si>
  <si>
    <t>quando richiamare</t>
  </si>
  <si>
    <t>data di nascita del bambino</t>
  </si>
  <si>
    <t>cognome pediatra</t>
  </si>
  <si>
    <t>Quante volte nell'ultimo anno si è rivolto/a al suo pediatra di libera scelta?</t>
  </si>
  <si>
    <t>Quante volte nell'ultimo anno si è rivolto/a ad un pediatra o ad un medico privato per suo figlio?</t>
  </si>
  <si>
    <t>Quante volte nell'ultimo anno suo figlio è stato curato con farmaci prescritti?</t>
  </si>
  <si>
    <t>Quante volte nell'ultimo anno suo figlio è stato curato con farmaci scelti da lei?</t>
  </si>
  <si>
    <t>uso recente</t>
  </si>
  <si>
    <t>madre</t>
  </si>
  <si>
    <t>laurea</t>
  </si>
  <si>
    <t>occupato</t>
  </si>
  <si>
    <t>libero professionista</t>
  </si>
  <si>
    <t>occupata</t>
  </si>
  <si>
    <t>impiegata</t>
  </si>
  <si>
    <t>giulio brusati</t>
  </si>
  <si>
    <t>maschio</t>
  </si>
  <si>
    <t>si</t>
  </si>
  <si>
    <t>1 volta</t>
  </si>
  <si>
    <t>Tosse</t>
  </si>
  <si>
    <t>qualche volta</t>
  </si>
  <si>
    <t>in alternativa</t>
  </si>
  <si>
    <t>la medicina convenzionale</t>
  </si>
  <si>
    <t>medicine convenzionali</t>
  </si>
  <si>
    <t>sì, sempre</t>
  </si>
  <si>
    <t>farmacista</t>
  </si>
  <si>
    <t>sciroppo di lumaca</t>
  </si>
  <si>
    <t>no</t>
  </si>
  <si>
    <t>Perche ritengo che le medicine non convenzionali sono piu sicure e “naturali” e non hanno effetti collaterali, Perche mi è stata consigliata o prescritta dal mio medico o da medici specializzati</t>
  </si>
  <si>
    <t>sì</t>
  </si>
  <si>
    <t>3475 911708</t>
  </si>
  <si>
    <t>franzi</t>
  </si>
  <si>
    <t>Data Sondaggio</t>
  </si>
  <si>
    <t>Nome</t>
  </si>
  <si>
    <t>Sesso</t>
  </si>
  <si>
    <t>Data Nascita</t>
  </si>
  <si>
    <t>numero malattie</t>
  </si>
  <si>
    <t xml:space="preserve">Se si. Nell’ultimo anno, quante volte ha fatto ricorso a queste pratiche per curare suo figlio a: </t>
  </si>
  <si>
    <t>[agopuntura]</t>
  </si>
  <si>
    <t>[fitoterapia]</t>
  </si>
  <si>
    <t>[medicina antroposofica]</t>
  </si>
  <si>
    <t>[medicina ayurvedica]</t>
  </si>
  <si>
    <t>[medicina omeopatica]</t>
  </si>
  <si>
    <t>[medicina tradizionale cinese]</t>
  </si>
  <si>
    <t>[omotossicologia]</t>
  </si>
  <si>
    <t>[osteopatia]</t>
  </si>
  <si>
    <t>[chiropratica]</t>
  </si>
  <si>
    <t>Bambino</t>
  </si>
  <si>
    <t>padre</t>
  </si>
  <si>
    <t>titolo di studio</t>
  </si>
  <si>
    <t>occupazione</t>
  </si>
  <si>
    <t>condizione</t>
  </si>
  <si>
    <t>motivo uso alternativo</t>
  </si>
  <si>
    <t>uso futuro</t>
  </si>
  <si>
    <t>Uso CAM</t>
  </si>
  <si>
    <t>Benificio con</t>
  </si>
  <si>
    <t>Insieme o singole</t>
  </si>
  <si>
    <t>benefici CAM</t>
  </si>
  <si>
    <t>patologia CAM</t>
  </si>
  <si>
    <t>chi suggerisce CAM</t>
  </si>
  <si>
    <t>Effetti collaterali</t>
  </si>
  <si>
    <t>Quali effetti collaterali</t>
  </si>
  <si>
    <t>tipo CAM</t>
  </si>
  <si>
    <t>Insuccesso altternative</t>
  </si>
  <si>
    <t>CAM</t>
  </si>
  <si>
    <t>Ultimo Anno</t>
  </si>
  <si>
    <t>Generale</t>
  </si>
  <si>
    <t>Num Seq</t>
  </si>
  <si>
    <t>superiore</t>
  </si>
  <si>
    <t>massimiliano prenesti</t>
  </si>
  <si>
    <t>11 mesi - 6anni</t>
  </si>
  <si>
    <t>non so quante volte</t>
  </si>
  <si>
    <t>Mal di gola</t>
  </si>
  <si>
    <t>insieme</t>
  </si>
  <si>
    <t>altro tentativo con la medicina non convenzionale</t>
  </si>
  <si>
    <t>medicine non convenzionali</t>
  </si>
  <si>
    <t>farmacista, su consiglio di conoscenti che le utilizzano</t>
  </si>
  <si>
    <t>- propoli
- spray per la gola
- arnica</t>
  </si>
  <si>
    <t>per trovare altre vie, per non intasare questi bambini con farmaci aggrevvisi</t>
  </si>
  <si>
    <t>Mal di gola, Febbre, Otite, Asma, catarro</t>
  </si>
  <si>
    <t>3394 985710</t>
  </si>
  <si>
    <t>dalloni</t>
  </si>
  <si>
    <t>dirigente</t>
  </si>
  <si>
    <t>benedetta negri</t>
  </si>
  <si>
    <t>femmina</t>
  </si>
  <si>
    <t>mai</t>
  </si>
  <si>
    <t>altro tentativo con la medicina convenzionale</t>
  </si>
  <si>
    <t>sciroppo per la tosse al lampone rosa</t>
  </si>
  <si>
    <t>Perche ritengo che le medicine non convenzionali sono piu sicure e “naturali” e non hanno effetti collaterali, per evitare di creare resistenze agli antibiotici</t>
  </si>
  <si>
    <t>non sempre</t>
  </si>
  <si>
    <t>328- 8834332</t>
  </si>
  <si>
    <t>esposito</t>
  </si>
  <si>
    <t>media</t>
  </si>
  <si>
    <t>agricoltore</t>
  </si>
  <si>
    <t>operaia</t>
  </si>
  <si>
    <t>carlotta camilla premoli</t>
  </si>
  <si>
    <t>più di 7 volte</t>
  </si>
  <si>
    <t>Perche ritengo che le medicine non convenzionali sono piu sicure e “naturali” e non hanno effetti collaterali</t>
  </si>
  <si>
    <t>Vomito, Febbre, Diarrea</t>
  </si>
  <si>
    <t>3394 564243</t>
  </si>
  <si>
    <t>Polisseni</t>
  </si>
  <si>
    <t>militare</t>
  </si>
  <si>
    <t>matteo riccardi</t>
  </si>
  <si>
    <t>nella maggior parte dei casi</t>
  </si>
  <si>
    <t>fiale per arosol mufluil
sciroppo attivatore al mango per sistema immunitario</t>
  </si>
  <si>
    <t>catarro</t>
  </si>
  <si>
    <t>3357 468553</t>
  </si>
  <si>
    <t>bracaloni</t>
  </si>
  <si>
    <t>casalinga</t>
  </si>
  <si>
    <t>sofia pinzi</t>
  </si>
  <si>
    <t>non lo so</t>
  </si>
  <si>
    <t>Mal di gola, Influenza</t>
  </si>
  <si>
    <t>impiegato</t>
  </si>
  <si>
    <t>marta pastori</t>
  </si>
  <si>
    <t>oscilococcinum</t>
  </si>
  <si>
    <t>per provare</t>
  </si>
  <si>
    <t>Febbre</t>
  </si>
  <si>
    <t>petrelli</t>
  </si>
  <si>
    <t>operaio</t>
  </si>
  <si>
    <t>gabriel tomasini</t>
  </si>
  <si>
    <t>Raffreddore, Rash cutaneo</t>
  </si>
  <si>
    <t>alle 18,30 oggi</t>
  </si>
  <si>
    <t>libera professionista</t>
  </si>
  <si>
    <t>maria luisa tondina</t>
  </si>
  <si>
    <t>5 mesi</t>
  </si>
  <si>
    <t>4 volte</t>
  </si>
  <si>
    <t>prevenzione e rafforzamento del sistema immunitario (chiedere esplicitamente)</t>
  </si>
  <si>
    <t>la medicina alternativa</t>
  </si>
  <si>
    <t>internet</t>
  </si>
  <si>
    <t>Tinture Madri
Tisana di Malva</t>
  </si>
  <si>
    <t>Perche avevo già fatto ricorso alle medicine non convenzionali per curare me stesso e ne ho tratto beneficio</t>
  </si>
  <si>
    <t>Influenza</t>
  </si>
  <si>
    <t>333/ 2560858</t>
  </si>
  <si>
    <t>TAFELSPALTO</t>
  </si>
  <si>
    <t>alessandro crola</t>
  </si>
  <si>
    <t>2 volte</t>
  </si>
  <si>
    <t>sciroppo Drosera
SCIROPPO DI LUMACA - siromucil</t>
  </si>
  <si>
    <t>Mal di gola, Febbre, Tosse</t>
  </si>
  <si>
    <t>pozzi</t>
  </si>
  <si>
    <t>gabriele paggi</t>
  </si>
  <si>
    <t>Mal di pancia</t>
  </si>
  <si>
    <t>careddu</t>
  </si>
  <si>
    <t>kate vittoria ceppi</t>
  </si>
  <si>
    <t>Insonnia</t>
  </si>
  <si>
    <t>dipende dalla patologia per la quale si utilizzano</t>
  </si>
  <si>
    <t>kindival</t>
  </si>
  <si>
    <t>Febbre, Tosse</t>
  </si>
  <si>
    <t>sacco</t>
  </si>
  <si>
    <t>insegnate</t>
  </si>
  <si>
    <t>martina colombo</t>
  </si>
  <si>
    <t>5 volte</t>
  </si>
  <si>
    <t>grintuss sciroppo</t>
  </si>
  <si>
    <t>raiteri</t>
  </si>
  <si>
    <t>davide busti</t>
  </si>
  <si>
    <t>erborista</t>
  </si>
  <si>
    <t>gioelle brocchi</t>
  </si>
  <si>
    <t>3 volte</t>
  </si>
  <si>
    <t>Raffreddore, prevenzione e rafforzamento del sistema immunitario (chiedere esplicitamente)</t>
  </si>
  <si>
    <t>su decisione personale</t>
  </si>
  <si>
    <t>bussi</t>
  </si>
  <si>
    <t>disoccupato</t>
  </si>
  <si>
    <t>ABHI SIMRAN Singh</t>
  </si>
  <si>
    <t>3385 309482</t>
  </si>
  <si>
    <t>parola</t>
  </si>
  <si>
    <t>tomas gerallini</t>
  </si>
  <si>
    <t>Raffreddore</t>
  </si>
  <si>
    <t>spray nasale</t>
  </si>
  <si>
    <t>Asma</t>
  </si>
  <si>
    <t>lucio dimasi</t>
  </si>
  <si>
    <t>su consiglio di conoscenti che le utilizzano, pubblicità su carta stampata e/o mediatica</t>
  </si>
  <si>
    <t>Raffreddore, trauma</t>
  </si>
  <si>
    <t>aghemio</t>
  </si>
  <si>
    <t>siria marangon</t>
  </si>
  <si>
    <t>Mal di pancia, Vomito</t>
  </si>
  <si>
    <t>KARIM ALAA EL SAID SAYED AHMED EL BEHIRY</t>
  </si>
  <si>
    <t>Febbre, mal di denti</t>
  </si>
  <si>
    <t>328 2175818</t>
  </si>
  <si>
    <t>limontini</t>
  </si>
  <si>
    <t>elisa terrini</t>
  </si>
  <si>
    <t>Tosse, prevenzione e rafforzamento del sistema immunitario (chiedere esplicitamente)</t>
  </si>
  <si>
    <t>sciroppo di lumaca
sciroppo Buaron
echinacea
pomate crema Timo
suffumigi col bicarbinato</t>
  </si>
  <si>
    <t>Vomito, Diarrea</t>
  </si>
  <si>
    <t>0322 87582</t>
  </si>
  <si>
    <t>dr. pessina</t>
  </si>
  <si>
    <t>Kevin Garavaglia</t>
  </si>
  <si>
    <t>5 - 5 mesi</t>
  </si>
  <si>
    <t>non so</t>
  </si>
  <si>
    <t>Raffreddore, Febbre</t>
  </si>
  <si>
    <t>3478 943252</t>
  </si>
  <si>
    <t>medica</t>
  </si>
  <si>
    <t>medico</t>
  </si>
  <si>
    <t>angelica armienti</t>
  </si>
  <si>
    <t>Mal di gola, Febbre, otite</t>
  </si>
  <si>
    <t>Perche ritengo che le medicine non convenzionali sono piu sicure e “naturali” e non hanno effetti collaterali, per provare, essendo queste abbastanza conosciute e utilizzate</t>
  </si>
  <si>
    <t>Mal di gola, Otite</t>
  </si>
  <si>
    <t>elena boldini</t>
  </si>
  <si>
    <t>Raffreddore, Mal di gola, Diarrea, otite</t>
  </si>
  <si>
    <t>silicea 
sulfur
mercurius
pulsatilla
belladonna</t>
  </si>
  <si>
    <t>per evitare antibiotici</t>
  </si>
  <si>
    <t>Mal di gola, Diarrea</t>
  </si>
  <si>
    <t>0322 /913623</t>
  </si>
  <si>
    <t>dssa tafelspalto</t>
  </si>
  <si>
    <t>serena mancini</t>
  </si>
  <si>
    <t>su consiglio di conoscenti che le utilizzano</t>
  </si>
  <si>
    <t>oscilococcinum
sciroppo per tosse not
nettardep</t>
  </si>
  <si>
    <t>resistenza agli antibiotici</t>
  </si>
  <si>
    <t>3208 445346</t>
  </si>
  <si>
    <t>polisseni</t>
  </si>
  <si>
    <t>insegnante</t>
  </si>
  <si>
    <t>maria rosaria catalano</t>
  </si>
  <si>
    <t>oscillococcinum
sciroppo...</t>
  </si>
  <si>
    <t>Perche mi è stata consigliata o prescritta dal mio medico o da medici specializzati</t>
  </si>
  <si>
    <t>Tosse, Influenza</t>
  </si>
  <si>
    <t>gambaro</t>
  </si>
  <si>
    <t>vittoria tavanelli</t>
  </si>
  <si>
    <t>Mal di gola, prevenzione e rafforzamento del sistema immunitario (chiedere esplicitamente)</t>
  </si>
  <si>
    <t>Mal di gola, Febbre</t>
  </si>
  <si>
    <t>charlotte jeanne maria luisa piscitelli</t>
  </si>
  <si>
    <t>argilla</t>
  </si>
  <si>
    <t>artrite giovanile</t>
  </si>
  <si>
    <t>emma bottarini</t>
  </si>
  <si>
    <t>Diarrea</t>
  </si>
  <si>
    <t>composto per diarrea in granuli</t>
  </si>
  <si>
    <t>perchè il pediatra in quel momento non c'era e il farmacista le ha consigliato quello</t>
  </si>
  <si>
    <t>lorenzo polo</t>
  </si>
  <si>
    <t>Mal di gola, Tosse</t>
  </si>
  <si>
    <t>perchè non mi fido della medicina convenzionale</t>
  </si>
  <si>
    <t>moretti</t>
  </si>
  <si>
    <t>cristian loiacono</t>
  </si>
  <si>
    <t>Mal di gola, Diarrea, catarro</t>
  </si>
  <si>
    <t>Perche ritengo che le medicine non convenzionali sono piu sicure e “naturali” e non hanno effetti collaterali, sono più efficaci per la sindrome di Marfan, dove non ci sono soluzioni, ma si cerca solo di andare avanti al meglio possibile</t>
  </si>
  <si>
    <t>Vomito, Diarrea, intervento per valgismo da Marfan</t>
  </si>
  <si>
    <t>luoni</t>
  </si>
  <si>
    <t>niccolò craba</t>
  </si>
  <si>
    <t>sciroppo bava di lumaca</t>
  </si>
  <si>
    <t>349/ 1521040</t>
  </si>
  <si>
    <t>milanesi</t>
  </si>
  <si>
    <t>richard porazzi</t>
  </si>
  <si>
    <t>ADHD</t>
  </si>
  <si>
    <t>03216161 64</t>
  </si>
  <si>
    <t>cerri</t>
  </si>
  <si>
    <t>samuele battaglia</t>
  </si>
  <si>
    <t>pisolino gocce</t>
  </si>
  <si>
    <t>Mal di pancia, mal di denti</t>
  </si>
  <si>
    <t>disoccupata</t>
  </si>
  <si>
    <t>beatrice de paoli</t>
  </si>
  <si>
    <t>emma cerutti</t>
  </si>
  <si>
    <t>1 - 6 - 8 - 11</t>
  </si>
  <si>
    <t>Raffreddore, Febbre, streptococco</t>
  </si>
  <si>
    <t>0322 831604</t>
  </si>
  <si>
    <t>piola</t>
  </si>
  <si>
    <t>andrea bertolotti</t>
  </si>
  <si>
    <t>Raffreddore, Tosse</t>
  </si>
  <si>
    <t>0322 /255474</t>
  </si>
  <si>
    <t>tafelspalto</t>
  </si>
  <si>
    <t>infermiera</t>
  </si>
  <si>
    <t>roan allkja</t>
  </si>
  <si>
    <t>ceresa</t>
  </si>
  <si>
    <t>pulizie</t>
  </si>
  <si>
    <t>alexandru nicolae secuianu</t>
  </si>
  <si>
    <t>3891 979094</t>
  </si>
  <si>
    <t>muscas</t>
  </si>
  <si>
    <t>elementare</t>
  </si>
  <si>
    <t>carlo fiore</t>
  </si>
  <si>
    <t>autista</t>
  </si>
  <si>
    <t>giovanni paolo tosini</t>
  </si>
  <si>
    <t>Asma, Influenza</t>
  </si>
  <si>
    <t>0321 57168</t>
  </si>
  <si>
    <t>garampazzi</t>
  </si>
  <si>
    <t>marco parachini</t>
  </si>
  <si>
    <t>3332 114613</t>
  </si>
  <si>
    <t>damiano domicoli</t>
  </si>
  <si>
    <t>25 - 24 - 8</t>
  </si>
  <si>
    <t>invernizzi</t>
  </si>
  <si>
    <t>Christian meneghetti</t>
  </si>
  <si>
    <t>sciroppo di lumaca
immunostimolante</t>
  </si>
  <si>
    <t>0321 883021</t>
  </si>
  <si>
    <t>polizia</t>
  </si>
  <si>
    <t>antonio cibele</t>
  </si>
  <si>
    <t>paolo buschini</t>
  </si>
  <si>
    <t>farmacista, su decisione personale</t>
  </si>
  <si>
    <t>Grintuss
Propoli</t>
  </si>
  <si>
    <t>Raffreddore, Influenza</t>
  </si>
  <si>
    <t>buschini</t>
  </si>
  <si>
    <t>davide epifanio picciolo</t>
  </si>
  <si>
    <t>Tosse, prevenzione e rafforzamento del sistema immunitario (chiedere esplicitamente), dolore articolare</t>
  </si>
  <si>
    <t>GRINPECTORAL BIO UNGUENTO BALSAMICO
Arnica
Immunofluid</t>
  </si>
  <si>
    <t>Perche mi è stata consigliata o prescritta dal mio medico o da medici specializzati, Perche avevo già fatto ricorso alle medicine non convenzionali per curare me stesso e ne ho tratto beneficio</t>
  </si>
  <si>
    <t>gigli</t>
  </si>
  <si>
    <t>paolo lapenna</t>
  </si>
  <si>
    <t>0321 40 40 03</t>
  </si>
  <si>
    <t>sartorello</t>
  </si>
  <si>
    <t>davide pedroli</t>
  </si>
  <si>
    <t>sacchi</t>
  </si>
  <si>
    <t>luca minerva</t>
  </si>
  <si>
    <t>mattia fenini</t>
  </si>
  <si>
    <t>Influenza, Rash cutaneo</t>
  </si>
  <si>
    <t>3470 795114</t>
  </si>
  <si>
    <t>Insuccesso tradizionali</t>
  </si>
  <si>
    <t>Ha mai fatto ricorso alle medicine non convenzionali o alternative, cioè quelle pratiche non riconosciute dalla medicina tradizionale, come ad esempio l'omeopatia o la fitoterapia, per curare suo figlio/a?</t>
  </si>
  <si>
    <t>Se si. Nell’ultimo anno, quante volte ha fatto ricorso a queste pratiche per curare suo figlio a: [agopuntura]</t>
  </si>
  <si>
    <t>Se si. Nell’ultimo anno, quante volte ha fatto ricorso a queste pratiche per curare suo figlio a: [fitoterapia]</t>
  </si>
  <si>
    <t>Se si. Nell’ultimo anno, quante volte ha fatto ricorso a queste pratiche per curare suo figlio a: [medicina antroposofica]</t>
  </si>
  <si>
    <t>Se si. Nell’ultimo anno, quante volte ha fatto ricorso a queste pratiche per curare suo figlio a: [medicina ayurvedica]</t>
  </si>
  <si>
    <t>Se si. Nell’ultimo anno, quante volte ha fatto ricorso a queste pratiche per curare suo figlio a: [medicina omeopatica]</t>
  </si>
  <si>
    <t>Se si. Nell’ultimo anno, quante volte ha fatto ricorso a queste pratiche per curare suo figlio a: [medicina tradizionale cinese]</t>
  </si>
  <si>
    <t>Se si. Nell’ultimo anno, quante volte ha fatto ricorso a queste pratiche per curare suo figlio a: [omotossicologia]</t>
  </si>
  <si>
    <t>Se si. Nell’ultimo anno, quante volte ha fatto ricorso a queste pratiche per curare suo figlio a: [osteopatia]</t>
  </si>
  <si>
    <t>Se si. Nell’ultimo anno, quante volte ha fatto ricorso a queste pratiche per curare suo figlio a: [chiropratica]</t>
  </si>
  <si>
    <t>Per quale tipo di patologia fa piu frequentemente ricorso alle medicine non convenzionali?</t>
  </si>
  <si>
    <t>Nella Sua esperienza, ha riscontrato effetti benefici (guarigione o netto miglioramento della patologia) con l'utilizzo della terapia non convenzionale?</t>
  </si>
  <si>
    <t>Utilizza le medicine alternative insieme o in alternativa ai farmaci prescritti dal suo pediatra di libera scelta?</t>
  </si>
  <si>
    <t>Se per la stessa patologia ha utilizzato entrambe le soluzioni terapeutiche, ha riscontrato una risposta piu rapida e/o piu efficace al trattamento con</t>
  </si>
  <si>
    <t>In caso di insuccesso della terapia non convenzionale, fa più frequentemente ricorso a:</t>
  </si>
  <si>
    <t>In caso di insuccesso della terapia convenzionale, fa piu frequentemente ricorso a:</t>
  </si>
  <si>
    <t>Quale composto non convenzionale ha utilizzato più frequentemente e con quale indicazione?</t>
  </si>
  <si>
    <t>Ha mai riscontrato qualche effetto collaterale in seguito ad assunzione di qualche composto della medicina non convenzionale?</t>
  </si>
  <si>
    <t>Sulla base della Sua esperienza nell'utilizzo della medicina non convenzionale, continuerà anche in futuro ad utilizzarla?</t>
  </si>
  <si>
    <t>Per quale motivo ha deciso di ricorrere all’uso delle medicine non convenzionali per curare suo figlio/a?</t>
  </si>
  <si>
    <t>Ritiene che le medicine non convenzionali siano troppo costose?</t>
  </si>
  <si>
    <t>Ha vaccinato suo figlio secondo il calendario vaccinale consigliato?</t>
  </si>
  <si>
    <t>02/03/2015 16.23.58</t>
  </si>
  <si>
    <t>02/03/2015 16.51.41</t>
  </si>
  <si>
    <t>02/03/2015 17.06.50</t>
  </si>
  <si>
    <t>02/03/2015 17.21.29</t>
  </si>
  <si>
    <t xml:space="preserve">- sciroppo di lumaca
- oscinococcinum
</t>
  </si>
  <si>
    <t>02/03/2015 17.31.33</t>
  </si>
  <si>
    <t>02/03/2015 17.53.53</t>
  </si>
  <si>
    <t>02/03/2015 18.05.08</t>
  </si>
  <si>
    <t>02/03/2015 18.40.19</t>
  </si>
  <si>
    <t>02/03/2015 18.51.48</t>
  </si>
  <si>
    <t>02/03/2015 19.06.55</t>
  </si>
  <si>
    <t>02/03/2015 19.14.10</t>
  </si>
  <si>
    <t>03/03/2015 14.39.33</t>
  </si>
  <si>
    <t>03/03/2015 15.12.24</t>
  </si>
  <si>
    <t>03/03/2015 15.36.34</t>
  </si>
  <si>
    <t>03/03/2015 15.53.03</t>
  </si>
  <si>
    <t xml:space="preserve">propoli
echinacea
sciroppo di lumaca
</t>
  </si>
  <si>
    <t>03/03/2015 19.02.06</t>
  </si>
  <si>
    <t>03/03/2015 19.17.59</t>
  </si>
  <si>
    <t>03/03/2015 19.36.01</t>
  </si>
  <si>
    <t xml:space="preserve">propoli
sciroppo di lumaca
</t>
  </si>
  <si>
    <t>03/03/2015 19.44.01</t>
  </si>
  <si>
    <t>03/03/2015 19.52.45</t>
  </si>
  <si>
    <t>03/03/2015 20.03.22</t>
  </si>
  <si>
    <t>03/03/2015 20.19.38</t>
  </si>
  <si>
    <t>08/03/2015 19.03.24</t>
  </si>
  <si>
    <t xml:space="preserve">omeogrifi - febbre. sintomi influenzali
viburcol - supposte febbre
</t>
  </si>
  <si>
    <t>08/03/2015 19.18.58</t>
  </si>
  <si>
    <t>12/03/2015 18.05.50</t>
  </si>
  <si>
    <t>12/03/2015 18.21.14</t>
  </si>
  <si>
    <t>12/03/2015 18.35.53</t>
  </si>
  <si>
    <t xml:space="preserve">omeogrifi
</t>
  </si>
  <si>
    <t>12/03/2015 18.42.05</t>
  </si>
  <si>
    <t>12/03/2015 18.53.43</t>
  </si>
  <si>
    <t>12/03/2015 19.13.54</t>
  </si>
  <si>
    <t xml:space="preserve">oscilococcinum
sciroppo di lumaca
</t>
  </si>
  <si>
    <t>12/03/2015 19.37.23</t>
  </si>
  <si>
    <t xml:space="preserve">stodal
propoli
</t>
  </si>
  <si>
    <t>24/03/2015 18.15.01</t>
  </si>
  <si>
    <t>24/03/2015 18.28.30</t>
  </si>
  <si>
    <t xml:space="preserve">preparato con omega 3
integratori vitaminici estratti di piante
</t>
  </si>
  <si>
    <t>24/03/2015 18.48.24</t>
  </si>
  <si>
    <t>24/03/2015 19.00.15</t>
  </si>
  <si>
    <t>24/03/2015 19.11.46</t>
  </si>
  <si>
    <t>24/03/2015 20.24.39</t>
  </si>
  <si>
    <t>30/03/2015 18.18.29</t>
  </si>
  <si>
    <t>30/03/2015 18.24.49</t>
  </si>
  <si>
    <t>30/03/2015 18.30.47</t>
  </si>
  <si>
    <t>30/03/2015 18.39.02</t>
  </si>
  <si>
    <t>30/03/2015 18.50.04</t>
  </si>
  <si>
    <t>30/03/2015 18.55.04</t>
  </si>
  <si>
    <t>30/03/2015 19.04.13</t>
  </si>
  <si>
    <t>30/03/2015 19.16.23</t>
  </si>
  <si>
    <t>30/03/2015 19.25.23</t>
  </si>
  <si>
    <t>30/03/2015 19.38.05</t>
  </si>
  <si>
    <t>30/03/2015 19.43.03</t>
  </si>
  <si>
    <t>30/03/2015 19.48.00</t>
  </si>
  <si>
    <t>30/03/2015 20.02.53</t>
  </si>
  <si>
    <t>30/03/2015 20.09.29</t>
  </si>
  <si>
    <t>07/04/2015 17.51.32</t>
  </si>
  <si>
    <t>luca borando</t>
  </si>
  <si>
    <t>14 - 17</t>
  </si>
  <si>
    <t>pappa reale
propoli</t>
  </si>
  <si>
    <t>per evitare il cortisone</t>
  </si>
  <si>
    <t>bergamaschi</t>
  </si>
  <si>
    <t>07/04/2015 18.08.33</t>
  </si>
  <si>
    <t>federico spirito</t>
  </si>
  <si>
    <t>07/04/2015 18.32.21</t>
  </si>
  <si>
    <t>isabella amariei</t>
  </si>
  <si>
    <t>omeogriphi</t>
  </si>
  <si>
    <t>Mal di gola, Tosse, Rash cutaneo</t>
  </si>
  <si>
    <t>347/ 9970279</t>
  </si>
  <si>
    <t>cerutti</t>
  </si>
  <si>
    <t>07/04/2015 19.00.33</t>
  </si>
  <si>
    <t>andrea pisani</t>
  </si>
  <si>
    <t>099 tux (abecom)</t>
  </si>
  <si>
    <t>Febbre, Diarrea</t>
  </si>
  <si>
    <t>339/ 2008875</t>
  </si>
  <si>
    <t>07/04/2015 19.09.08</t>
  </si>
  <si>
    <t>ileana imeri</t>
  </si>
  <si>
    <t>07/04/2015 19.18.08</t>
  </si>
  <si>
    <t>selene ferraris</t>
  </si>
  <si>
    <t>07/04/2015 19.32.44</t>
  </si>
  <si>
    <t>mattia agabio</t>
  </si>
  <si>
    <t>07/04/2015 19.41.30</t>
  </si>
  <si>
    <t>lorenzo giuseppe condina</t>
  </si>
  <si>
    <t>3460 074716</t>
  </si>
  <si>
    <t>losignore</t>
  </si>
  <si>
    <t>07/04/2015 19.52.55</t>
  </si>
  <si>
    <t>yehosua caracappa</t>
  </si>
  <si>
    <t>0321 868343</t>
  </si>
  <si>
    <t>07/04/2015 20.08.52</t>
  </si>
  <si>
    <t>aman zia warraich</t>
  </si>
  <si>
    <t>07/04/2015 20.47.02</t>
  </si>
  <si>
    <t>educatore</t>
  </si>
  <si>
    <t>alessia domenicale</t>
  </si>
  <si>
    <t>Raffreddore, Tosse, prevenzione e rafforzamento del sistema immunitario (chiedere esplicitamente)</t>
  </si>
  <si>
    <t>imoviral
golaprop
uncadep
ansiodep
influprop</t>
  </si>
  <si>
    <t>339/ 2213597</t>
  </si>
  <si>
    <t>08/04/2015 10.36.12</t>
  </si>
  <si>
    <t>maria zanicotti</t>
  </si>
  <si>
    <t>oscillococcinum</t>
  </si>
  <si>
    <t>per consiglio di conoscenti</t>
  </si>
  <si>
    <t>08/04/2015 10.38.31</t>
  </si>
  <si>
    <t>terzo livello</t>
  </si>
  <si>
    <t>filippo arancio</t>
  </si>
  <si>
    <t>08/04/2015 10.46.46</t>
  </si>
  <si>
    <t>assistente di volo</t>
  </si>
  <si>
    <t>filippo sangermano</t>
  </si>
  <si>
    <t>grintuss</t>
  </si>
  <si>
    <t>Otite, tonsillite, gastrienterite, bronchite</t>
  </si>
  <si>
    <t>08/04/2015 10.55.10</t>
  </si>
  <si>
    <t>oss</t>
  </si>
  <si>
    <t>francesco ritucci</t>
  </si>
  <si>
    <t>0321 510901</t>
  </si>
  <si>
    <t>x</t>
  </si>
  <si>
    <t>08/04/2015 11.14.16</t>
  </si>
  <si>
    <t>roberto pocaterra</t>
  </si>
  <si>
    <t>Raffreddore, Mal di gola</t>
  </si>
  <si>
    <t xml:space="preserve">Propoli
</t>
  </si>
  <si>
    <t>Perche avevo già fatto ricorso alle medicine non convenzionali per curare me stesso e ne ho tratto beneficio, per curare la causa e non il sintomo</t>
  </si>
  <si>
    <t>3296123612 0331971149</t>
  </si>
  <si>
    <t>mattina</t>
  </si>
  <si>
    <t>vesco</t>
  </si>
  <si>
    <t>08/04/2015 11.34.34</t>
  </si>
  <si>
    <t>leonardo bertone</t>
  </si>
  <si>
    <t>cacita</t>
  </si>
  <si>
    <t>08/04/2015 11.43.08</t>
  </si>
  <si>
    <t>MICHAL PIOTR KRASULAK</t>
  </si>
  <si>
    <t>08/04/2015 11.58.50</t>
  </si>
  <si>
    <t>ilyass totss</t>
  </si>
  <si>
    <t>Vomito, Febbre</t>
  </si>
  <si>
    <t>Gigli</t>
  </si>
  <si>
    <t>08/04/2015 18.11.11</t>
  </si>
  <si>
    <t>giulio de consoli</t>
  </si>
  <si>
    <t>Raffreddore, Vomito, Tosse</t>
  </si>
  <si>
    <t>0321 625119</t>
  </si>
  <si>
    <t>emanuela balzano</t>
  </si>
  <si>
    <t>08/04/2015 18.23.23</t>
  </si>
  <si>
    <t>leonardo piralli</t>
  </si>
  <si>
    <t>giuseppe pessina</t>
  </si>
  <si>
    <t>08/04/2015 18.43.06</t>
  </si>
  <si>
    <t>beatrice delfini</t>
  </si>
  <si>
    <t>349. 7400476</t>
  </si>
  <si>
    <t>h 18</t>
  </si>
  <si>
    <t>08/04/2015 18.48.33</t>
  </si>
  <si>
    <t>mattia del boca</t>
  </si>
  <si>
    <t>dopo le 18.30</t>
  </si>
  <si>
    <t>bonomo</t>
  </si>
  <si>
    <t>08/04/2015 19.05.14</t>
  </si>
  <si>
    <t>alessandro domenico lo cane</t>
  </si>
  <si>
    <t>asma</t>
  </si>
  <si>
    <t>sciroppo bimbi - aboca</t>
  </si>
  <si>
    <t>ornella bussi</t>
  </si>
  <si>
    <t>08/04/2015 19.26.18</t>
  </si>
  <si>
    <t>edoardo pombia</t>
  </si>
  <si>
    <t>7 - 14 - 18</t>
  </si>
  <si>
    <t>dopo le 19</t>
  </si>
  <si>
    <t>gatti</t>
  </si>
  <si>
    <t>09/04/2015 18.53.54</t>
  </si>
  <si>
    <t>andrea uglietti</t>
  </si>
  <si>
    <t xml:space="preserve">influprop spray nasale
uncadep sciroppo 
</t>
  </si>
  <si>
    <t>0321 867557</t>
  </si>
  <si>
    <t>09/04/2015 19.09.25</t>
  </si>
  <si>
    <t>luca alessandro uda</t>
  </si>
  <si>
    <t>francesco losignore</t>
  </si>
  <si>
    <t>09/04/2015 19.28.46</t>
  </si>
  <si>
    <t>loris trentani</t>
  </si>
  <si>
    <t>Febbre, Influenza</t>
  </si>
  <si>
    <t>3477 035084</t>
  </si>
  <si>
    <t>andrea parola</t>
  </si>
  <si>
    <t>09/04/2015 19.38.44</t>
  </si>
  <si>
    <t>andrea ferina</t>
  </si>
  <si>
    <t>Raffreddore, Febbre, Tosse, Rash cutaneo</t>
  </si>
  <si>
    <t>3463 980535</t>
  </si>
  <si>
    <t>10/04/2015 10.19.19</t>
  </si>
  <si>
    <t>gabriele gamaleri</t>
  </si>
  <si>
    <t>Raffreddore, Mal di gola, prevenzione e rafforzamento del sistema immunitario (chiedere esplicitamente)</t>
  </si>
  <si>
    <t>propoli, pappa reale, oscillococcinum, doricum, argotone</t>
  </si>
  <si>
    <t>Perche ritengo che le medicine non convenzionali sono piu sicure e “naturali” e non hanno effetti collaterali, per le resistenze agli antibiotici</t>
  </si>
  <si>
    <t>0321 /478256</t>
  </si>
  <si>
    <t>venerdì primo pomeriggio</t>
  </si>
  <si>
    <t>emanuela raiteri</t>
  </si>
  <si>
    <t>10/04/2015 10.48.33</t>
  </si>
  <si>
    <t>marco poletti</t>
  </si>
  <si>
    <t>Mal di gola, Tosse, prevenzione e rafforzamento del sistema immunitario (chiedere esplicitamente)</t>
  </si>
  <si>
    <t>su decisione personale, erboristeria</t>
  </si>
  <si>
    <t>propoli, echinacea, mirtillo nero, arnica</t>
  </si>
  <si>
    <t>Mal di pancia, appendicite</t>
  </si>
  <si>
    <t>348/5185691</t>
  </si>
  <si>
    <t>9 aprile mattina</t>
  </si>
  <si>
    <t>pessina</t>
  </si>
  <si>
    <t>10/04/2015 11.07.56</t>
  </si>
  <si>
    <t>ivan derevinskyy</t>
  </si>
  <si>
    <t>3409 532238</t>
  </si>
  <si>
    <t>francesca sartorello</t>
  </si>
  <si>
    <t>10/04/2015 11.12.48</t>
  </si>
  <si>
    <t>alessio coviello</t>
  </si>
  <si>
    <t>10/04/2015 11.19.26</t>
  </si>
  <si>
    <t>luca tartaggia</t>
  </si>
  <si>
    <t>10/04/2015 11.50.34</t>
  </si>
  <si>
    <t>professore</t>
  </si>
  <si>
    <t>andrea grosso</t>
  </si>
  <si>
    <t>Mal di gola, Vomito, prevenzione e rafforzamento del sistema immunitario (chiedere esplicitamente)</t>
  </si>
  <si>
    <t>ribes nigrum-macerato glicerico, propoli, nux vomica</t>
  </si>
  <si>
    <t>Perche ritengo che le medicine non convenzionali sono piu sicure e “naturali” e non hanno effetti collaterali, perchè agisce sulle cause e rafforza il bambino</t>
  </si>
  <si>
    <t>Mal di gola, Vomito, Tosse, Diarrea</t>
  </si>
  <si>
    <t>di mattina</t>
  </si>
  <si>
    <t>maria pia buschini</t>
  </si>
  <si>
    <t>13/04/2015 10.34.57</t>
  </si>
  <si>
    <t>imprenditore</t>
  </si>
  <si>
    <t>edoardo fortis</t>
  </si>
  <si>
    <t>Raffreddore, Mal di gola, Tosse, Asma</t>
  </si>
  <si>
    <t>ferro</t>
  </si>
  <si>
    <t>13/04/2015 11.20.20</t>
  </si>
  <si>
    <t>alberto la micela</t>
  </si>
  <si>
    <t>monica casalone</t>
  </si>
  <si>
    <t>13/04/2015 11.37.26</t>
  </si>
  <si>
    <t>GREGORY ALEXANDER CIFUENTES LANDEO</t>
  </si>
  <si>
    <t>11 - 16 - 8 - 6</t>
  </si>
  <si>
    <t>Mal di pancia, Vomito, Diarrea</t>
  </si>
  <si>
    <t>primo pomeriggio</t>
  </si>
  <si>
    <t>13/04/2015 11.54.28</t>
  </si>
  <si>
    <t>riccardo domenico siddi</t>
  </si>
  <si>
    <t>granuli omeopatici</t>
  </si>
  <si>
    <t>Raffreddore, Mal di gola, Febbre</t>
  </si>
  <si>
    <t>13/04/2015 12.05.12</t>
  </si>
  <si>
    <t>OSS</t>
  </si>
  <si>
    <t>leonardo amato</t>
  </si>
  <si>
    <t>stodal - granuli</t>
  </si>
  <si>
    <t>13/04/2015 12.13.50</t>
  </si>
  <si>
    <t>pensionato</t>
  </si>
  <si>
    <t>riccardo terazzi</t>
  </si>
  <si>
    <t>bussi ornella</t>
  </si>
  <si>
    <t>13/04/2015 12.29.59</t>
  </si>
  <si>
    <t>luca schettini</t>
  </si>
  <si>
    <t>14 - 26</t>
  </si>
  <si>
    <t>Mal di gola, Vomito, Febbre, Tosse, Diarrea</t>
  </si>
  <si>
    <t>vecchio</t>
  </si>
  <si>
    <t>13/04/2015 12.40.25</t>
  </si>
  <si>
    <t>nicolò miragliotta</t>
  </si>
  <si>
    <t>dicotuss, not sciroppo</t>
  </si>
  <si>
    <t>per evitare le resistenze agli antibiotici</t>
  </si>
  <si>
    <t>13/04/2015 12.48.57</t>
  </si>
  <si>
    <t>nicola amato</t>
  </si>
  <si>
    <t>tussistin</t>
  </si>
  <si>
    <t>Mal di gola, Febbre, Influenza, Rash cutaneo</t>
  </si>
  <si>
    <t>13/04/2015 13.01.57</t>
  </si>
  <si>
    <t>alessandro cosentino</t>
  </si>
  <si>
    <t>5 - 0 - 9</t>
  </si>
  <si>
    <t>Raffreddore, Febbre, Diarrea</t>
  </si>
  <si>
    <t>borgini</t>
  </si>
  <si>
    <t>17/04/2015 16.08.34</t>
  </si>
  <si>
    <t>giada gattico</t>
  </si>
  <si>
    <t>17/04/2015 16.19.37</t>
  </si>
  <si>
    <t>francesca rosalina nappo</t>
  </si>
  <si>
    <t>sciroppo alla bava di lumaca</t>
  </si>
  <si>
    <t>perchè quella prescitta non dava benefici</t>
  </si>
  <si>
    <t>3477 476710</t>
  </si>
  <si>
    <t>parola dott</t>
  </si>
  <si>
    <t>17/04/2015 16.33.31</t>
  </si>
  <si>
    <t>SOKHNA MAI KABIR MBOW</t>
  </si>
  <si>
    <t>Raffreddore, Febbre, Tosse</t>
  </si>
  <si>
    <t>3475 708498</t>
  </si>
  <si>
    <t>ferro cinzia</t>
  </si>
  <si>
    <t>17/04/2015 16.43.56</t>
  </si>
  <si>
    <t>giada vittoria raineri</t>
  </si>
  <si>
    <t>17/04/2015 16.57.13</t>
  </si>
  <si>
    <t>SHARON OGHOMNWEN Yiare</t>
  </si>
  <si>
    <t>Febbre, malaria</t>
  </si>
  <si>
    <t>3804 727287</t>
  </si>
  <si>
    <t>ceresa dott</t>
  </si>
  <si>
    <t>17/04/2015 17.08.36</t>
  </si>
  <si>
    <t>psicologa</t>
  </si>
  <si>
    <t>chiara malvezzi</t>
  </si>
  <si>
    <t>paola pessino</t>
  </si>
  <si>
    <t>17/04/2015 17.21.35</t>
  </si>
  <si>
    <t>giorgia rebecca mitraglia</t>
  </si>
  <si>
    <t>Mal di pancia, Vomito, Febbre</t>
  </si>
  <si>
    <t>17/04/2015 17.27.50</t>
  </si>
  <si>
    <t>anna parrella</t>
  </si>
  <si>
    <t>17/04/2015 17.40.26</t>
  </si>
  <si>
    <t>sofia annostini</t>
  </si>
  <si>
    <t>0321 728233</t>
  </si>
  <si>
    <t>17/04/2015 17.55.34</t>
  </si>
  <si>
    <t>carola cerutti</t>
  </si>
  <si>
    <t>oscillococcinum, fiori di bach</t>
  </si>
  <si>
    <t>Mal di pancia, Febbre</t>
  </si>
  <si>
    <t>17/04/2015 18.14.58</t>
  </si>
  <si>
    <t>jaqueline pellicane</t>
  </si>
  <si>
    <t>17/04/2015 18.20.39</t>
  </si>
  <si>
    <t>ilham laaziri</t>
  </si>
  <si>
    <t>17/04/2015 18.33.38</t>
  </si>
  <si>
    <t>siria meloni</t>
  </si>
  <si>
    <t>creme per dermatite atopica (cardiospermum), gocce per tosse secca (guna)</t>
  </si>
  <si>
    <t>perchè altri farmaci non avevano funzionato</t>
  </si>
  <si>
    <t>17/04/2015 18.41.11</t>
  </si>
  <si>
    <t>giada cantoia</t>
  </si>
  <si>
    <t>Raffreddore, Febbre, Influenza</t>
  </si>
  <si>
    <t>17/04/2015 18.58.46</t>
  </si>
  <si>
    <t>laura modelli</t>
  </si>
  <si>
    <t>strigini</t>
  </si>
  <si>
    <t>17/04/2015 19.00.12</t>
  </si>
  <si>
    <t>alessia rollini</t>
  </si>
  <si>
    <t>dermatite</t>
  </si>
  <si>
    <t xml:space="preserve">granuli omeopatici per dermatite atopica
</t>
  </si>
  <si>
    <t>insonnia</t>
  </si>
  <si>
    <t>0321 /992199</t>
  </si>
  <si>
    <t>17/04/2015 19.34.58</t>
  </si>
  <si>
    <t>aurora cherchi</t>
  </si>
  <si>
    <t>Mal di pancia, Mal di gola, rinite allergica, stitichezza, mal di testa</t>
  </si>
  <si>
    <t>granuli omeopatici Boiron, farmaci al propoli, Bracco,</t>
  </si>
  <si>
    <t>Mal di pancia, Mal di gola, Febbre, mal di testa</t>
  </si>
  <si>
    <t>dott. ssa sacco</t>
  </si>
  <si>
    <t>17/04/2015 19.42.27</t>
  </si>
  <si>
    <t>serena caredda</t>
  </si>
  <si>
    <t>17/04/2015 20.19.35</t>
  </si>
  <si>
    <t>suela subashi</t>
  </si>
  <si>
    <t>sciroppo millefiori</t>
  </si>
  <si>
    <t>perchè ha un buon gusto e piace alla bambina</t>
  </si>
  <si>
    <t>Mal di pancia, Vomito, Febbre, Tosse</t>
  </si>
  <si>
    <t>18/04/2015 12.36.44</t>
  </si>
  <si>
    <t>lisa sinetti</t>
  </si>
  <si>
    <t>Mal di pancia, Mal di gola</t>
  </si>
  <si>
    <t>sabato alle 12.00</t>
  </si>
  <si>
    <t>maria grazia concina</t>
  </si>
  <si>
    <t>18/04/2015 14.51.31</t>
  </si>
  <si>
    <t>annachiara sabattini</t>
  </si>
  <si>
    <t>Raffreddore, Mal di pancia</t>
  </si>
  <si>
    <t>h 17.30/18.00</t>
  </si>
  <si>
    <t>vesco dott.ssa</t>
  </si>
  <si>
    <t>18/04/2015 15.03.09</t>
  </si>
  <si>
    <t>melania amato</t>
  </si>
  <si>
    <t>disturbi del comportamento</t>
  </si>
  <si>
    <t>granuli omeopatici, gocce di valeriana</t>
  </si>
  <si>
    <t>valeriana: stordimento</t>
  </si>
  <si>
    <t>Mal di pancia, mal di testa</t>
  </si>
  <si>
    <t>xx</t>
  </si>
  <si>
    <t>barbero dott</t>
  </si>
  <si>
    <t>18/04/2015 15.09.59</t>
  </si>
  <si>
    <t>alessia contento</t>
  </si>
  <si>
    <t>dotssa careno</t>
  </si>
  <si>
    <t>18/04/2015 15.31.23</t>
  </si>
  <si>
    <t>aurora pozzato</t>
  </si>
  <si>
    <t>sciroppo bava di lumaca-</t>
  </si>
  <si>
    <t>perché consigliate dal farmacista</t>
  </si>
  <si>
    <t>ulla</t>
  </si>
  <si>
    <t>18/04/2015 15.39.28</t>
  </si>
  <si>
    <t>ginevra galletti</t>
  </si>
  <si>
    <t>rosina</t>
  </si>
  <si>
    <t>18/04/2015 17.10.14</t>
  </si>
  <si>
    <t>emma padulazzi</t>
  </si>
  <si>
    <t>munostim - loacker remedia</t>
  </si>
  <si>
    <t>munostim: rush cutaneo e croste</t>
  </si>
  <si>
    <t>per aiutare a non ammalarsi</t>
  </si>
  <si>
    <t>0322 77631</t>
  </si>
  <si>
    <t>18/04/2015 17.27.22</t>
  </si>
  <si>
    <t>francesca bozzella</t>
  </si>
  <si>
    <t>sciroppo per la tosse, propoli, euforbium</t>
  </si>
  <si>
    <t>sabato h 17</t>
  </si>
  <si>
    <t>sacco dott</t>
  </si>
  <si>
    <t>18/04/2015 19.47.16</t>
  </si>
  <si>
    <t>infermiere</t>
  </si>
  <si>
    <t>sara scopelliti</t>
  </si>
  <si>
    <t>Grintuss</t>
  </si>
  <si>
    <t>18/04/2015 19.53.21</t>
  </si>
  <si>
    <t>noemi castaldi</t>
  </si>
  <si>
    <t>20/04/2015 13.52.43</t>
  </si>
  <si>
    <t>sofia azzali</t>
  </si>
  <si>
    <t>Otite</t>
  </si>
  <si>
    <t>338 2063633</t>
  </si>
  <si>
    <t>20/04/2015 14.04.09</t>
  </si>
  <si>
    <t>sara strusciolo</t>
  </si>
  <si>
    <t>uncadep, NOT sciroppo, sciroppo alla bava di lumaca, muifluil</t>
  </si>
  <si>
    <t>Tosse, Influenza, Rash cutaneo</t>
  </si>
  <si>
    <t>3487 620329</t>
  </si>
  <si>
    <t>20/04/2015 14.10.10</t>
  </si>
  <si>
    <t>giulia carfora</t>
  </si>
  <si>
    <t>0321 393936</t>
  </si>
  <si>
    <t>anna guida</t>
  </si>
  <si>
    <t>20/04/2015 14.27.17</t>
  </si>
  <si>
    <t>sara malgaroli</t>
  </si>
  <si>
    <t>Raffreddore, Mal di gola, Tosse</t>
  </si>
  <si>
    <t>pessina dott.</t>
  </si>
  <si>
    <t>20/04/2015 14.42.36</t>
  </si>
  <si>
    <t>gaia bertone</t>
  </si>
  <si>
    <t>sciroppo grintuss</t>
  </si>
  <si>
    <t>20/04/2015 14.52.00</t>
  </si>
  <si>
    <t>linda smiriglia</t>
  </si>
  <si>
    <t>sciroppo alla bava di lumaca (Helixin)</t>
  </si>
  <si>
    <t>20/04/2015 15.05.35</t>
  </si>
  <si>
    <t>serena favero</t>
  </si>
  <si>
    <t>bellosta</t>
  </si>
  <si>
    <t>20/04/2015 15.25.03</t>
  </si>
  <si>
    <t>anna maria minerva</t>
  </si>
  <si>
    <t>Mal di gola, prevenzione e rafforzamento del sistema immunitario (chiedere esplicitamente), otalgia, dolore muscolare</t>
  </si>
  <si>
    <t>pomate arnica, oscillococcinum, propoli, miele, pappa reale, tea tree oil</t>
  </si>
  <si>
    <t>Mal di gola, Vomito, Febbre, Tosse, Diarrea, tonsilliti</t>
  </si>
  <si>
    <t>20/04/2015 16.03.23</t>
  </si>
  <si>
    <t>rebecca roggia</t>
  </si>
  <si>
    <t>0 - 4</t>
  </si>
  <si>
    <t>tisana di lichene</t>
  </si>
  <si>
    <t>Raffreddore, Tosse, Rash cutaneo</t>
  </si>
  <si>
    <t>20/04/2015 16.28.01</t>
  </si>
  <si>
    <t>yasir erragdali</t>
  </si>
  <si>
    <t>Mal di gola, Vomito, Febbre</t>
  </si>
  <si>
    <t>347- 7340122</t>
  </si>
  <si>
    <t>h 17, famiglia marocco, il fratello gentile.</t>
  </si>
  <si>
    <t>20/04/2015 16.56.07</t>
  </si>
  <si>
    <t>ilary barcellini</t>
  </si>
  <si>
    <t>arnica, sciroppo per la tosse</t>
  </si>
  <si>
    <t>perchè consigliato dal farmacista</t>
  </si>
  <si>
    <t>0322 804716</t>
  </si>
  <si>
    <t>20/04/2015 17.13.28</t>
  </si>
  <si>
    <t>neva demitri</t>
  </si>
  <si>
    <t>marcianò</t>
  </si>
  <si>
    <t>20/04/2015 17.32.20</t>
  </si>
  <si>
    <t>assistente sociale</t>
  </si>
  <si>
    <t>nicolò magini</t>
  </si>
  <si>
    <t>oscillococcinum, grintuss</t>
  </si>
  <si>
    <t>20/04/2015 17.39.30</t>
  </si>
  <si>
    <t>lorena valentina lautaru</t>
  </si>
  <si>
    <t>Raffreddore, Otite</t>
  </si>
  <si>
    <t>20/04/2015 18.01.54</t>
  </si>
  <si>
    <t>giulia forneris</t>
  </si>
  <si>
    <t>per fallimento della terapia convenzionale</t>
  </si>
  <si>
    <t>20/04/2015 18.59.26</t>
  </si>
  <si>
    <t>sofia villella</t>
  </si>
  <si>
    <t>22 - 20 - 6</t>
  </si>
  <si>
    <t>21/04/2015 10.41.46</t>
  </si>
  <si>
    <t>linda guidetti</t>
  </si>
  <si>
    <t>anascoccinum, Iver, sciroppo bava di lumaca</t>
  </si>
  <si>
    <t>21/04/2015 11.00.02</t>
  </si>
  <si>
    <t>greta bonavita</t>
  </si>
  <si>
    <t>Grintuss, Apollonio</t>
  </si>
  <si>
    <t>3384 273545</t>
  </si>
  <si>
    <t>22/04/2015 13.12.14</t>
  </si>
  <si>
    <t>simone mantovani</t>
  </si>
  <si>
    <t>22/04/2015 13.20.43</t>
  </si>
  <si>
    <t>leonardo bozzola</t>
  </si>
  <si>
    <t>0 - 12</t>
  </si>
  <si>
    <t>Rash cutaneo</t>
  </si>
  <si>
    <t>0321 626026</t>
  </si>
  <si>
    <t>22/04/2015 15.33.13</t>
  </si>
  <si>
    <t>logopedista</t>
  </si>
  <si>
    <t>francesca bellan</t>
  </si>
  <si>
    <t>Tosse, broncospasmo</t>
  </si>
  <si>
    <t>bava di lumaca, ferro metallico,</t>
  </si>
  <si>
    <t>Raffreddore, Mal di gola, Influenza</t>
  </si>
  <si>
    <t>martedì tra le 17.30 e le 18.15</t>
  </si>
  <si>
    <t>22/04/2015 15.44.01</t>
  </si>
  <si>
    <t>mattia bresciani</t>
  </si>
  <si>
    <t>Totale Soggetti</t>
  </si>
  <si>
    <t>Età figlio</t>
  </si>
  <si>
    <t>Soggetti</t>
  </si>
  <si>
    <t>% Totale</t>
  </si>
  <si>
    <t>%</t>
  </si>
  <si>
    <t>-</t>
  </si>
  <si>
    <t>NumBase</t>
  </si>
  <si>
    <t>Stratificazione per Età</t>
  </si>
  <si>
    <t>Stratificazione per Sesso</t>
  </si>
  <si>
    <t>Foglio Formattato'!$A$2:$AW$149</t>
  </si>
  <si>
    <t>Etichette di riga</t>
  </si>
  <si>
    <t>Importo totale</t>
  </si>
  <si>
    <t>Somma di NumBase</t>
  </si>
  <si>
    <t>Valori</t>
  </si>
  <si>
    <t>07;05</t>
  </si>
  <si>
    <t>primogenito</t>
  </si>
  <si>
    <t>secondogenito</t>
  </si>
  <si>
    <t>terzogenito</t>
  </si>
  <si>
    <t>ORL</t>
  </si>
  <si>
    <t>GI</t>
  </si>
  <si>
    <t>orl</t>
  </si>
  <si>
    <t>FEBBRE/INFLUENZA</t>
  </si>
  <si>
    <t>ALTRO</t>
  </si>
  <si>
    <t>NESSUNO</t>
  </si>
  <si>
    <t>ORL/GI</t>
  </si>
  <si>
    <t>ordine genitura</t>
  </si>
  <si>
    <t>malattie più frequenti raggruppate</t>
  </si>
  <si>
    <t>immuno</t>
  </si>
  <si>
    <t>NPI</t>
  </si>
  <si>
    <t>gi</t>
  </si>
  <si>
    <t>orl/gi</t>
  </si>
  <si>
    <t>immuno/orl</t>
  </si>
  <si>
    <t>altro</t>
  </si>
  <si>
    <t xml:space="preserve">orl </t>
  </si>
  <si>
    <t>malattie per cui usa CAM raggruppate</t>
  </si>
  <si>
    <t>Somma di NumBase2</t>
  </si>
  <si>
    <t>genitura</t>
  </si>
  <si>
    <t>costo</t>
  </si>
  <si>
    <t>Vaccinato</t>
  </si>
  <si>
    <t>Favorevole vaccino</t>
  </si>
  <si>
    <t>soggetti</t>
  </si>
  <si>
    <t>uso CAM</t>
  </si>
  <si>
    <t>Values</t>
  </si>
  <si>
    <t>(Tutto)</t>
  </si>
  <si>
    <t>meno di 6</t>
  </si>
  <si>
    <t>più di 6</t>
  </si>
  <si>
    <t>numero malattie gruppi</t>
  </si>
  <si>
    <t>forze dell'ordine</t>
  </si>
  <si>
    <t>professione sanitaria</t>
  </si>
  <si>
    <t>educatore, assistente sociale</t>
  </si>
  <si>
    <t>Media di età padre</t>
  </si>
  <si>
    <t xml:space="preserve">Dev. standard pop. </t>
  </si>
  <si>
    <t>Min di età padre</t>
  </si>
  <si>
    <t>Max di età padre</t>
  </si>
  <si>
    <t>Media di Età figlio</t>
  </si>
  <si>
    <t>Dev. standard pop. di Età figlio</t>
  </si>
  <si>
    <t>Media di età madre</t>
  </si>
  <si>
    <t>Dev. standard pop</t>
  </si>
  <si>
    <t>Min di età madre</t>
  </si>
  <si>
    <t>Max di età madre</t>
  </si>
  <si>
    <t>&amp;</t>
  </si>
  <si>
    <t>prescrizione medica</t>
  </si>
  <si>
    <t>risultati</t>
  </si>
  <si>
    <t>Per evitare di creare resistenza agli antibiotici</t>
  </si>
  <si>
    <t>cam costose?</t>
  </si>
  <si>
    <t>favorevole ai vaccini</t>
  </si>
  <si>
    <t>http://www.quantpsy.org/chisq/chisq.htm</t>
  </si>
  <si>
    <t>titolo studio padre</t>
  </si>
  <si>
    <t>ignoto</t>
  </si>
  <si>
    <t>p = 0.93022801</t>
  </si>
  <si>
    <t>p= 0.9073469</t>
  </si>
  <si>
    <t>condizione lavorativa padre</t>
  </si>
  <si>
    <t>assente</t>
  </si>
  <si>
    <t>p=0,71140519</t>
  </si>
  <si>
    <t>professione padre</t>
  </si>
  <si>
    <t>condizione lavorativa madre</t>
  </si>
  <si>
    <t>p=0.10855482</t>
  </si>
  <si>
    <t>p=0,80071001</t>
  </si>
  <si>
    <t>p=0.98485636</t>
  </si>
  <si>
    <t>educatrice/assistente sociale</t>
  </si>
  <si>
    <t>professionista sanitaria</t>
  </si>
  <si>
    <t>professionista sanitario</t>
  </si>
  <si>
    <t>P=p-value is 0.59612</t>
  </si>
  <si>
    <t>p-value is 0.54186</t>
  </si>
  <si>
    <t>P-value</t>
  </si>
  <si>
    <t>Excel Fomula</t>
  </si>
  <si>
    <t>P</t>
  </si>
  <si>
    <t> p-value is 0.62414</t>
  </si>
  <si>
    <t>P= 0.16151332</t>
  </si>
  <si>
    <t> The two-tailed P value equals 0.1032</t>
  </si>
  <si>
    <t>numero figli</t>
  </si>
  <si>
    <t>non risposta</t>
  </si>
  <si>
    <t>nessuna patologia</t>
  </si>
  <si>
    <t xml:space="preserve">altro </t>
  </si>
  <si>
    <t>frequenza patologie</t>
  </si>
  <si>
    <t>sempre</t>
  </si>
  <si>
    <t>utilizzo futuro</t>
  </si>
  <si>
    <t>X/Y</t>
  </si>
  <si>
    <t>Si</t>
  </si>
  <si>
    <t>No</t>
  </si>
  <si>
    <t>Confronto X/Y</t>
  </si>
  <si>
    <t>niente</t>
  </si>
  <si>
    <t>mdre</t>
  </si>
  <si>
    <t>elem- medie</t>
  </si>
  <si>
    <t>laurea o più</t>
  </si>
  <si>
    <t>titolo studio genitori</t>
  </si>
  <si>
    <t>n</t>
  </si>
  <si>
    <t>medie</t>
  </si>
  <si>
    <t>superiori</t>
  </si>
  <si>
    <t>dividi in tertili: 37 anni</t>
  </si>
  <si>
    <t xml:space="preserve">37 - </t>
  </si>
  <si>
    <t>n - 64</t>
  </si>
  <si>
    <t>tit studio madre più titolo padre</t>
  </si>
  <si>
    <t>28-37</t>
  </si>
  <si>
    <t>38-50</t>
  </si>
  <si>
    <t>50-64</t>
  </si>
  <si>
    <t>no ORL</t>
  </si>
  <si>
    <t>111 (75,51%)</t>
  </si>
  <si>
    <t>20 (13,61%)</t>
  </si>
  <si>
    <t>16 (10,88%)</t>
  </si>
  <si>
    <t>Conteggio di Vaccinato</t>
  </si>
  <si>
    <t>0</t>
  </si>
  <si>
    <t>titolo studio incrociato</t>
  </si>
  <si>
    <t>tot</t>
  </si>
  <si>
    <t>cam SI</t>
  </si>
  <si>
    <t>cam NO</t>
  </si>
  <si>
    <t>da 1 a 4 volte</t>
  </si>
  <si>
    <t>più di 4 volte</t>
  </si>
  <si>
    <t>cam No</t>
  </si>
  <si>
    <t>da 1 a 2 volte</t>
  </si>
  <si>
    <t>più di 2 volte</t>
  </si>
  <si>
    <t>omeopatia</t>
  </si>
  <si>
    <t>fitoterapia</t>
  </si>
  <si>
    <t>fitoterapia e omeopatia</t>
  </si>
  <si>
    <t>2-7 volte</t>
  </si>
  <si>
    <t>omeo</t>
  </si>
  <si>
    <t>fito</t>
  </si>
  <si>
    <t>piu di 7</t>
  </si>
  <si>
    <t>19,,7%</t>
  </si>
  <si>
    <t>p = 0,012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</si>
</sst>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00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</font>
    <font>
      <b/>
      <sz val="13"/>
      <color rgb="FF3A9364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494949"/>
      <name val="Helvetica"/>
    </font>
    <font>
      <sz val="11"/>
      <color rgb="FF000000"/>
      <name val="Calibri"/>
      <family val="2"/>
      <scheme val="minor"/>
    </font>
    <font>
      <sz val="13"/>
      <color rgb="FFFF0000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616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164" fontId="1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0" xfId="1" applyFont="1"/>
    <xf numFmtId="0" fontId="8" fillId="0" borderId="0" xfId="1" applyFont="1"/>
    <xf numFmtId="14" fontId="7" fillId="0" borderId="0" xfId="1" applyNumberFormat="1" applyFont="1"/>
    <xf numFmtId="16" fontId="7" fillId="0" borderId="0" xfId="1" applyNumberFormat="1" applyFont="1"/>
    <xf numFmtId="17" fontId="7" fillId="0" borderId="0" xfId="1" applyNumberFormat="1" applyFont="1"/>
    <xf numFmtId="14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0" fontId="7" fillId="0" borderId="0" xfId="1" quotePrefix="1" applyFont="1"/>
    <xf numFmtId="1" fontId="1" fillId="0" borderId="0" xfId="0" applyNumberFormat="1" applyFont="1" applyBorder="1" applyAlignment="1"/>
    <xf numFmtId="0" fontId="0" fillId="0" borderId="0" xfId="0" quotePrefix="1"/>
    <xf numFmtId="0" fontId="7" fillId="0" borderId="0" xfId="1" applyFont="1" applyFill="1"/>
    <xf numFmtId="0" fontId="4" fillId="0" borderId="0" xfId="1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1" fillId="0" borderId="0" xfId="0" applyFont="1"/>
    <xf numFmtId="0" fontId="12" fillId="0" borderId="0" xfId="0" applyFont="1"/>
    <xf numFmtId="0" fontId="0" fillId="0" borderId="4" xfId="0" applyBorder="1" applyAlignment="1">
      <alignment horizontal="left" wrapText="1" indent="1"/>
    </xf>
    <xf numFmtId="0" fontId="0" fillId="0" borderId="5" xfId="0" applyNumberFormat="1" applyBorder="1"/>
    <xf numFmtId="0" fontId="0" fillId="0" borderId="6" xfId="0" applyNumberForma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0" xfId="0" applyFill="1" applyBorder="1" applyAlignment="1">
      <alignment horizontal="left" wrapText="1" inden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14" xfId="0" applyBorder="1"/>
    <xf numFmtId="0" fontId="0" fillId="0" borderId="3" xfId="0" applyBorder="1"/>
    <xf numFmtId="0" fontId="5" fillId="0" borderId="3" xfId="0" applyFont="1" applyBorder="1"/>
    <xf numFmtId="165" fontId="5" fillId="0" borderId="0" xfId="0" applyNumberFormat="1" applyFont="1"/>
    <xf numFmtId="0" fontId="0" fillId="0" borderId="2" xfId="0" applyBorder="1" applyAlignment="1">
      <alignment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5" fillId="0" borderId="15" xfId="0" applyNumberFormat="1" applyFont="1" applyBorder="1"/>
    <xf numFmtId="0" fontId="5" fillId="0" borderId="15" xfId="0" applyFont="1" applyBorder="1" applyAlignment="1">
      <alignment horizontal="left"/>
    </xf>
    <xf numFmtId="0" fontId="12" fillId="0" borderId="13" xfId="0" applyFont="1" applyBorder="1"/>
    <xf numFmtId="0" fontId="12" fillId="0" borderId="8" xfId="0" applyFont="1" applyBorder="1"/>
    <xf numFmtId="0" fontId="12" fillId="0" borderId="10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 wrapText="1"/>
    </xf>
    <xf numFmtId="0" fontId="12" fillId="0" borderId="7" xfId="0" applyFont="1" applyBorder="1"/>
    <xf numFmtId="0" fontId="12" fillId="0" borderId="4" xfId="0" applyFont="1" applyBorder="1"/>
    <xf numFmtId="0" fontId="0" fillId="0" borderId="4" xfId="0" applyBorder="1" applyAlignment="1">
      <alignment horizontal="left"/>
    </xf>
    <xf numFmtId="0" fontId="5" fillId="0" borderId="0" xfId="0" applyFont="1"/>
    <xf numFmtId="0" fontId="0" fillId="0" borderId="1" xfId="0" applyFill="1" applyBorder="1"/>
    <xf numFmtId="0" fontId="0" fillId="0" borderId="2" xfId="0" applyFill="1" applyBorder="1"/>
    <xf numFmtId="0" fontId="12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1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Normal 2" xfId="1"/>
    <cellStyle name="Normale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pivotCacheDefinition" Target="pivotCache/pivotCacheDefinition2.xml"/><Relationship Id="rId38" Type="http://schemas.openxmlformats.org/officeDocument/2006/relationships/pivotCacheDefinition" Target="pivotCache/pivotCacheDefinition3.xml"/><Relationship Id="rId39" Type="http://schemas.openxmlformats.org/officeDocument/2006/relationships/theme" Target="theme/theme1.xml"/><Relationship Id="rId40" Type="http://schemas.openxmlformats.org/officeDocument/2006/relationships/styles" Target="styles.xml"/><Relationship Id="rId41" Type="http://schemas.openxmlformats.org/officeDocument/2006/relationships/sharedStrings" Target="sharedStrings.xml"/><Relationship Id="rId4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'genitore intervistato'!$H$9:$H$10</c:f>
              <c:strCache>
                <c:ptCount val="1"/>
                <c:pt idx="0">
                  <c:v>uso CAM sì</c:v>
                </c:pt>
              </c:strCache>
            </c:strRef>
          </c:tx>
          <c:cat>
            <c:strRef>
              <c:f>'genitore intervistato'!$G$11:$G$12</c:f>
              <c:strCache>
                <c:ptCount val="2"/>
                <c:pt idx="0">
                  <c:v>madre</c:v>
                </c:pt>
                <c:pt idx="1">
                  <c:v>padre</c:v>
                </c:pt>
              </c:strCache>
            </c:strRef>
          </c:cat>
          <c:val>
            <c:numRef>
              <c:f>'genitore intervistato'!$H$11:$H$12</c:f>
              <c:numCache>
                <c:formatCode>General</c:formatCode>
                <c:ptCount val="2"/>
                <c:pt idx="0">
                  <c:v>55.0</c:v>
                </c:pt>
                <c:pt idx="1">
                  <c:v>16.0</c:v>
                </c:pt>
              </c:numCache>
            </c:numRef>
          </c:val>
        </c:ser>
        <c:ser>
          <c:idx val="1"/>
          <c:order val="1"/>
          <c:tx>
            <c:strRef>
              <c:f>'genitore intervistato'!$I$9:$I$10</c:f>
              <c:strCache>
                <c:ptCount val="1"/>
                <c:pt idx="0">
                  <c:v>uso CAM no</c:v>
                </c:pt>
              </c:strCache>
            </c:strRef>
          </c:tx>
          <c:cat>
            <c:strRef>
              <c:f>'genitore intervistato'!$G$11:$G$12</c:f>
              <c:strCache>
                <c:ptCount val="2"/>
                <c:pt idx="0">
                  <c:v>madre</c:v>
                </c:pt>
                <c:pt idx="1">
                  <c:v>padre</c:v>
                </c:pt>
              </c:strCache>
            </c:strRef>
          </c:cat>
          <c:val>
            <c:numRef>
              <c:f>'genitore intervistato'!$I$11:$I$12</c:f>
              <c:numCache>
                <c:formatCode>General</c:formatCode>
                <c:ptCount val="2"/>
                <c:pt idx="0">
                  <c:v>49.0</c:v>
                </c:pt>
                <c:pt idx="1">
                  <c:v>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307768"/>
        <c:axId val="2116316056"/>
        <c:axId val="2116303160"/>
      </c:area3DChart>
      <c:catAx>
        <c:axId val="2116307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316056"/>
        <c:crosses val="autoZero"/>
        <c:auto val="1"/>
        <c:lblAlgn val="ctr"/>
        <c:lblOffset val="100"/>
        <c:noMultiLvlLbl val="0"/>
      </c:catAx>
      <c:valAx>
        <c:axId val="2116316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307768"/>
        <c:crosses val="autoZero"/>
        <c:crossBetween val="midCat"/>
      </c:valAx>
      <c:serAx>
        <c:axId val="2116303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316056"/>
        <c:crosses val="autoZero"/>
      </c:ser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patologie più frequenti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'frequenza annua patologie'!$F$21:$F$22</c:f>
              <c:strCache>
                <c:ptCount val="1"/>
                <c:pt idx="0">
                  <c:v>uso CAM sì</c:v>
                </c:pt>
              </c:strCache>
            </c:strRef>
          </c:tx>
          <c:cat>
            <c:strRef>
              <c:f>'frequenza annua patologie'!$E$23:$E$28</c:f>
              <c:strCache>
                <c:ptCount val="6"/>
                <c:pt idx="0">
                  <c:v>ALTRO</c:v>
                </c:pt>
                <c:pt idx="1">
                  <c:v>FEBBRE/INFLUENZA</c:v>
                </c:pt>
                <c:pt idx="2">
                  <c:v>GI</c:v>
                </c:pt>
                <c:pt idx="3">
                  <c:v>NESSUNO</c:v>
                </c:pt>
                <c:pt idx="4">
                  <c:v>ORL</c:v>
                </c:pt>
                <c:pt idx="5">
                  <c:v>ORL/GI</c:v>
                </c:pt>
              </c:strCache>
            </c:strRef>
          </c:cat>
          <c:val>
            <c:numRef>
              <c:f>'frequenza annua patologie'!$F$23:$F$28</c:f>
              <c:numCache>
                <c:formatCode>General</c:formatCode>
                <c:ptCount val="6"/>
                <c:pt idx="0">
                  <c:v>1.0</c:v>
                </c:pt>
                <c:pt idx="1">
                  <c:v>8.0</c:v>
                </c:pt>
                <c:pt idx="2">
                  <c:v>12.0</c:v>
                </c:pt>
                <c:pt idx="3">
                  <c:v>5.0</c:v>
                </c:pt>
                <c:pt idx="4">
                  <c:v>41.0</c:v>
                </c:pt>
                <c:pt idx="5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'frequenza annua patologie'!$G$21:$G$22</c:f>
              <c:strCache>
                <c:ptCount val="1"/>
                <c:pt idx="0">
                  <c:v>uso CAM no</c:v>
                </c:pt>
              </c:strCache>
            </c:strRef>
          </c:tx>
          <c:cat>
            <c:strRef>
              <c:f>'frequenza annua patologie'!$E$23:$E$28</c:f>
              <c:strCache>
                <c:ptCount val="6"/>
                <c:pt idx="0">
                  <c:v>ALTRO</c:v>
                </c:pt>
                <c:pt idx="1">
                  <c:v>FEBBRE/INFLUENZA</c:v>
                </c:pt>
                <c:pt idx="2">
                  <c:v>GI</c:v>
                </c:pt>
                <c:pt idx="3">
                  <c:v>NESSUNO</c:v>
                </c:pt>
                <c:pt idx="4">
                  <c:v>ORL</c:v>
                </c:pt>
                <c:pt idx="5">
                  <c:v>ORL/GI</c:v>
                </c:pt>
              </c:strCache>
            </c:strRef>
          </c:cat>
          <c:val>
            <c:numRef>
              <c:f>'frequenza annua patologie'!$G$23:$G$28</c:f>
              <c:numCache>
                <c:formatCode>General</c:formatCode>
                <c:ptCount val="6"/>
                <c:pt idx="0">
                  <c:v>1.0</c:v>
                </c:pt>
                <c:pt idx="1">
                  <c:v>20.0</c:v>
                </c:pt>
                <c:pt idx="2">
                  <c:v>10.0</c:v>
                </c:pt>
                <c:pt idx="3">
                  <c:v>11.0</c:v>
                </c:pt>
                <c:pt idx="4">
                  <c:v>28.0</c:v>
                </c:pt>
                <c:pt idx="5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899144"/>
        <c:axId val="2115902120"/>
        <c:axId val="2115907368"/>
      </c:area3DChart>
      <c:catAx>
        <c:axId val="2115899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5902120"/>
        <c:crosses val="autoZero"/>
        <c:auto val="1"/>
        <c:lblAlgn val="ctr"/>
        <c:lblOffset val="100"/>
        <c:noMultiLvlLbl val="0"/>
      </c:catAx>
      <c:valAx>
        <c:axId val="211590212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15899144"/>
        <c:crosses val="autoZero"/>
        <c:crossBetween val="midCat"/>
      </c:valAx>
      <c:serAx>
        <c:axId val="2115907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15902120"/>
        <c:crosses val="autoZero"/>
      </c:ser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numero annuo patologie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'frequenza annua patologie'!$K$3:$K$4</c:f>
              <c:strCache>
                <c:ptCount val="1"/>
                <c:pt idx="0">
                  <c:v>uso CAM sì</c:v>
                </c:pt>
              </c:strCache>
            </c:strRef>
          </c:tx>
          <c:marker>
            <c:symbol val="none"/>
          </c:marker>
          <c:cat>
            <c:numRef>
              <c:f>'frequenza annua patologie'!$J$5:$J$17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10.0</c:v>
                </c:pt>
                <c:pt idx="10">
                  <c:v>12.0</c:v>
                </c:pt>
                <c:pt idx="11">
                  <c:v>15.0</c:v>
                </c:pt>
                <c:pt idx="12">
                  <c:v>20.0</c:v>
                </c:pt>
              </c:numCache>
            </c:numRef>
          </c:cat>
          <c:val>
            <c:numRef>
              <c:f>'frequenza annua patologie'!$K$5:$K$17</c:f>
              <c:numCache>
                <c:formatCode>General</c:formatCode>
                <c:ptCount val="13"/>
                <c:pt idx="0">
                  <c:v>5.0</c:v>
                </c:pt>
                <c:pt idx="1">
                  <c:v>12.0</c:v>
                </c:pt>
                <c:pt idx="2">
                  <c:v>23.0</c:v>
                </c:pt>
                <c:pt idx="3">
                  <c:v>7.0</c:v>
                </c:pt>
                <c:pt idx="4">
                  <c:v>7.0</c:v>
                </c:pt>
                <c:pt idx="5">
                  <c:v>5.0</c:v>
                </c:pt>
                <c:pt idx="6">
                  <c:v>2.0</c:v>
                </c:pt>
                <c:pt idx="7">
                  <c:v>3.0</c:v>
                </c:pt>
                <c:pt idx="8">
                  <c:v>1.0</c:v>
                </c:pt>
                <c:pt idx="9">
                  <c:v>4.0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'frequenza annua patologie'!$L$3:$L$4</c:f>
              <c:strCache>
                <c:ptCount val="1"/>
                <c:pt idx="0">
                  <c:v>uso CAM no</c:v>
                </c:pt>
              </c:strCache>
            </c:strRef>
          </c:tx>
          <c:marker>
            <c:symbol val="none"/>
          </c:marker>
          <c:cat>
            <c:numRef>
              <c:f>'frequenza annua patologie'!$J$5:$J$17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10.0</c:v>
                </c:pt>
                <c:pt idx="10">
                  <c:v>12.0</c:v>
                </c:pt>
                <c:pt idx="11">
                  <c:v>15.0</c:v>
                </c:pt>
                <c:pt idx="12">
                  <c:v>20.0</c:v>
                </c:pt>
              </c:numCache>
            </c:numRef>
          </c:cat>
          <c:val>
            <c:numRef>
              <c:f>'frequenza annua patologie'!$L$5:$L$17</c:f>
              <c:numCache>
                <c:formatCode>General</c:formatCode>
                <c:ptCount val="13"/>
                <c:pt idx="0">
                  <c:v>11.0</c:v>
                </c:pt>
                <c:pt idx="1">
                  <c:v>11.0</c:v>
                </c:pt>
                <c:pt idx="2">
                  <c:v>22.0</c:v>
                </c:pt>
                <c:pt idx="3">
                  <c:v>11.0</c:v>
                </c:pt>
                <c:pt idx="4">
                  <c:v>8.0</c:v>
                </c:pt>
                <c:pt idx="5">
                  <c:v>5.0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5.0</c:v>
                </c:pt>
                <c:pt idx="10">
                  <c:v>1.0</c:v>
                </c:pt>
                <c:pt idx="11">
                  <c:v>0.0</c:v>
                </c:pt>
                <c:pt idx="12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941496"/>
        <c:axId val="2115944472"/>
      </c:lineChart>
      <c:catAx>
        <c:axId val="211594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15944472"/>
        <c:crosses val="autoZero"/>
        <c:auto val="1"/>
        <c:lblAlgn val="ctr"/>
        <c:lblOffset val="100"/>
        <c:noMultiLvlLbl val="0"/>
      </c:catAx>
      <c:valAx>
        <c:axId val="2115944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2115941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'frequenza annua patologie'!$P$30</c:f>
              <c:strCache>
                <c:ptCount val="1"/>
                <c:pt idx="0">
                  <c:v>ORL</c:v>
                </c:pt>
              </c:strCache>
            </c:strRef>
          </c:tx>
          <c:invertIfNegative val="0"/>
          <c:cat>
            <c:strRef>
              <c:f>'frequenza annua patologie'!$Q$29:$R$29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'frequenza annua patologie'!$Q$30:$R$30</c:f>
              <c:numCache>
                <c:formatCode>General</c:formatCode>
                <c:ptCount val="2"/>
                <c:pt idx="0">
                  <c:v>45.0</c:v>
                </c:pt>
                <c:pt idx="1">
                  <c:v>34.0</c:v>
                </c:pt>
              </c:numCache>
            </c:numRef>
          </c:val>
        </c:ser>
        <c:ser>
          <c:idx val="1"/>
          <c:order val="1"/>
          <c:tx>
            <c:strRef>
              <c:f>'frequenza annua patologie'!$P$31</c:f>
              <c:strCache>
                <c:ptCount val="1"/>
                <c:pt idx="0">
                  <c:v>no ORL</c:v>
                </c:pt>
              </c:strCache>
            </c:strRef>
          </c:tx>
          <c:invertIfNegative val="0"/>
          <c:cat>
            <c:strRef>
              <c:f>'frequenza annua patologie'!$Q$29:$R$29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'frequenza annua patologie'!$Q$31:$R$31</c:f>
              <c:numCache>
                <c:formatCode>General</c:formatCode>
                <c:ptCount val="2"/>
                <c:pt idx="0">
                  <c:v>21.0</c:v>
                </c:pt>
                <c:pt idx="1">
                  <c:v>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973944"/>
        <c:axId val="2115976920"/>
      </c:barChart>
      <c:catAx>
        <c:axId val="2115973944"/>
        <c:scaling>
          <c:orientation val="minMax"/>
        </c:scaling>
        <c:delete val="0"/>
        <c:axPos val="l"/>
        <c:majorTickMark val="out"/>
        <c:minorTickMark val="none"/>
        <c:tickLblPos val="nextTo"/>
        <c:crossAx val="2115976920"/>
        <c:crosses val="autoZero"/>
        <c:auto val="1"/>
        <c:lblAlgn val="ctr"/>
        <c:lblOffset val="100"/>
        <c:noMultiLvlLbl val="0"/>
      </c:catAx>
      <c:valAx>
        <c:axId val="2115976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5973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patologie trattate</a:t>
            </a:r>
            <a:r>
              <a:rPr lang="it-IT" baseline="0"/>
              <a:t> con CAM</a:t>
            </a:r>
            <a:endParaRPr lang="it-IT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86111111111111"/>
          <c:y val="0.333622411781861"/>
          <c:w val="0.802777777777778"/>
          <c:h val="0.622569991251093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'patologie trattate '!$F$10:$F$16</c:f>
              <c:strCache>
                <c:ptCount val="7"/>
                <c:pt idx="0">
                  <c:v>orl</c:v>
                </c:pt>
                <c:pt idx="1">
                  <c:v>immuno/orl</c:v>
                </c:pt>
                <c:pt idx="2">
                  <c:v>orl/gi</c:v>
                </c:pt>
                <c:pt idx="3">
                  <c:v>gi</c:v>
                </c:pt>
                <c:pt idx="4">
                  <c:v>immuno</c:v>
                </c:pt>
                <c:pt idx="5">
                  <c:v>NPI</c:v>
                </c:pt>
                <c:pt idx="6">
                  <c:v>altro </c:v>
                </c:pt>
              </c:strCache>
            </c:strRef>
          </c:cat>
          <c:val>
            <c:numRef>
              <c:f>'patologie trattate '!$G$10:$G$16</c:f>
              <c:numCache>
                <c:formatCode>General</c:formatCode>
                <c:ptCount val="7"/>
                <c:pt idx="0">
                  <c:v>41.0</c:v>
                </c:pt>
                <c:pt idx="1">
                  <c:v>14.0</c:v>
                </c:pt>
                <c:pt idx="2">
                  <c:v>3.0</c:v>
                </c:pt>
                <c:pt idx="3">
                  <c:v>1.0</c:v>
                </c:pt>
                <c:pt idx="4">
                  <c:v>5.0</c:v>
                </c:pt>
                <c:pt idx="5">
                  <c:v>4.0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soddisfazione all'udo di CAM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'soddisfazione CAM'!$C$22:$C$24</c:f>
              <c:strCache>
                <c:ptCount val="3"/>
                <c:pt idx="0">
                  <c:v>mai</c:v>
                </c:pt>
                <c:pt idx="1">
                  <c:v>nella maggior parte dei casi</c:v>
                </c:pt>
                <c:pt idx="2">
                  <c:v>qualche volta</c:v>
                </c:pt>
              </c:strCache>
            </c:strRef>
          </c:cat>
          <c:val>
            <c:numRef>
              <c:f>'soddisfazione CAM'!$D$22:$D$24</c:f>
              <c:numCache>
                <c:formatCode>General</c:formatCode>
                <c:ptCount val="3"/>
                <c:pt idx="0">
                  <c:v>14.0</c:v>
                </c:pt>
                <c:pt idx="1">
                  <c:v>42.0</c:v>
                </c:pt>
                <c:pt idx="2">
                  <c:v>13.0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insieme</a:t>
            </a:r>
            <a:r>
              <a:rPr lang="it-IT" baseline="0"/>
              <a:t> o in alternativa</a:t>
            </a:r>
            <a:endParaRPr lang="it-I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'Complementare o alternativo'!$G$7:$G$8</c:f>
              <c:strCache>
                <c:ptCount val="2"/>
                <c:pt idx="0">
                  <c:v>in alternativa</c:v>
                </c:pt>
                <c:pt idx="1">
                  <c:v>insieme</c:v>
                </c:pt>
              </c:strCache>
            </c:strRef>
          </c:cat>
          <c:val>
            <c:numRef>
              <c:f>'Complementare o alternativo'!$H$7:$H$8</c:f>
              <c:numCache>
                <c:formatCode>General</c:formatCode>
                <c:ptCount val="2"/>
                <c:pt idx="0">
                  <c:v>42.0</c:v>
                </c:pt>
                <c:pt idx="1">
                  <c:v>29.0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115437032"/>
        <c:axId val="2115427016"/>
        <c:axId val="0"/>
      </c:bar3DChart>
      <c:catAx>
        <c:axId val="2115437032"/>
        <c:scaling>
          <c:orientation val="minMax"/>
        </c:scaling>
        <c:delete val="0"/>
        <c:axPos val="l"/>
        <c:majorTickMark val="none"/>
        <c:minorTickMark val="none"/>
        <c:tickLblPos val="nextTo"/>
        <c:crossAx val="2115427016"/>
        <c:crosses val="autoZero"/>
        <c:auto val="1"/>
        <c:lblAlgn val="ctr"/>
        <c:lblOffset val="100"/>
        <c:noMultiLvlLbl val="0"/>
      </c:catAx>
      <c:valAx>
        <c:axId val="2115427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15437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maggiore efficacia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'maggiore efficacia'!$A$6:$A$7</c:f>
              <c:strCache>
                <c:ptCount val="2"/>
                <c:pt idx="0">
                  <c:v>la medicina alternativa</c:v>
                </c:pt>
                <c:pt idx="1">
                  <c:v>la medicina convenzionale</c:v>
                </c:pt>
              </c:strCache>
            </c:strRef>
          </c:cat>
          <c:val>
            <c:numRef>
              <c:f>'maggiore efficacia'!$B$6:$B$7</c:f>
              <c:numCache>
                <c:formatCode>General</c:formatCode>
                <c:ptCount val="2"/>
                <c:pt idx="0">
                  <c:v>9.0</c:v>
                </c:pt>
                <c:pt idx="1">
                  <c:v>45.0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2115384936"/>
        <c:axId val="2115381944"/>
        <c:axId val="0"/>
      </c:bar3DChart>
      <c:catAx>
        <c:axId val="21153849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115381944"/>
        <c:crosses val="autoZero"/>
        <c:auto val="1"/>
        <c:lblAlgn val="ctr"/>
        <c:lblOffset val="100"/>
        <c:noMultiLvlLbl val="0"/>
      </c:catAx>
      <c:valAx>
        <c:axId val="2115381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5384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insuccesso</a:t>
            </a:r>
            <a:r>
              <a:rPr lang="it-IT" baseline="0"/>
              <a:t> CAM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'insuccesso CAM'!$A$7:$A$8</c:f>
              <c:strCache>
                <c:ptCount val="2"/>
                <c:pt idx="0">
                  <c:v>altro tentativo con la medicina non convenzionale</c:v>
                </c:pt>
                <c:pt idx="1">
                  <c:v>medicine convenzionali</c:v>
                </c:pt>
              </c:strCache>
            </c:strRef>
          </c:cat>
          <c:val>
            <c:numRef>
              <c:f>'insuccesso CAM'!$B$7:$B$8</c:f>
              <c:numCache>
                <c:formatCode>General</c:formatCode>
                <c:ptCount val="2"/>
                <c:pt idx="0">
                  <c:v>10.0</c:v>
                </c:pt>
                <c:pt idx="1">
                  <c:v>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115337752"/>
        <c:axId val="2115334792"/>
        <c:axId val="0"/>
      </c:bar3DChart>
      <c:catAx>
        <c:axId val="2115337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5334792"/>
        <c:crosses val="autoZero"/>
        <c:auto val="1"/>
        <c:lblAlgn val="ctr"/>
        <c:lblOffset val="100"/>
        <c:noMultiLvlLbl val="0"/>
      </c:catAx>
      <c:valAx>
        <c:axId val="2115334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533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ofPieChart>
        <c:ofPieType val="bar"/>
        <c:varyColors val="1"/>
        <c:ser>
          <c:idx val="0"/>
          <c:order val="0"/>
          <c:cat>
            <c:strRef>
              <c:f>'effetti collaterali'!$H$13:$H$17</c:f>
              <c:strCache>
                <c:ptCount val="5"/>
                <c:pt idx="0">
                  <c:v>no</c:v>
                </c:pt>
                <c:pt idx="1">
                  <c:v>si</c:v>
                </c:pt>
                <c:pt idx="2">
                  <c:v>insonnia</c:v>
                </c:pt>
                <c:pt idx="3">
                  <c:v>munostim: rush cutaneo e croste</c:v>
                </c:pt>
                <c:pt idx="4">
                  <c:v>valeriana: stordimento</c:v>
                </c:pt>
              </c:strCache>
            </c:strRef>
          </c:cat>
          <c:val>
            <c:numRef>
              <c:f>'effetti collaterali'!$I$13:$I$17</c:f>
              <c:numCache>
                <c:formatCode>General</c:formatCode>
                <c:ptCount val="5"/>
                <c:pt idx="0">
                  <c:v>68.0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'utilizzo futuro'!$I$6:$K$6</c:f>
              <c:strCache>
                <c:ptCount val="3"/>
                <c:pt idx="0">
                  <c:v>mai</c:v>
                </c:pt>
                <c:pt idx="1">
                  <c:v>sempre</c:v>
                </c:pt>
                <c:pt idx="2">
                  <c:v>qualche volta</c:v>
                </c:pt>
              </c:strCache>
            </c:strRef>
          </c:cat>
          <c:val>
            <c:numRef>
              <c:f>'utilizzo futuro'!$I$7:$K$7</c:f>
              <c:numCache>
                <c:formatCode>General</c:formatCode>
                <c:ptCount val="3"/>
                <c:pt idx="0">
                  <c:v>6.0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'utilizzo futuro'!$I$6:$K$6</c:f>
              <c:strCache>
                <c:ptCount val="3"/>
                <c:pt idx="0">
                  <c:v>mai</c:v>
                </c:pt>
                <c:pt idx="1">
                  <c:v>sempre</c:v>
                </c:pt>
                <c:pt idx="2">
                  <c:v>qualche volta</c:v>
                </c:pt>
              </c:strCache>
            </c:strRef>
          </c:cat>
          <c:val>
            <c:numRef>
              <c:f>'utilizzo futuro'!$I$8:$K$8</c:f>
              <c:numCache>
                <c:formatCode>General</c:formatCode>
                <c:ptCount val="3"/>
                <c:pt idx="1">
                  <c:v>3.0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'utilizzo futuro'!$I$6:$K$6</c:f>
              <c:strCache>
                <c:ptCount val="3"/>
                <c:pt idx="0">
                  <c:v>mai</c:v>
                </c:pt>
                <c:pt idx="1">
                  <c:v>sempre</c:v>
                </c:pt>
                <c:pt idx="2">
                  <c:v>qualche volta</c:v>
                </c:pt>
              </c:strCache>
            </c:strRef>
          </c:cat>
          <c:val>
            <c:numRef>
              <c:f>'utilizzo futuro'!$I$9:$K$9</c:f>
              <c:numCache>
                <c:formatCode>General</c:formatCode>
                <c:ptCount val="3"/>
                <c:pt idx="0">
                  <c:v>8.0</c:v>
                </c:pt>
                <c:pt idx="1">
                  <c:v>39.0</c:v>
                </c:pt>
                <c:pt idx="2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5270856"/>
        <c:axId val="2115267864"/>
        <c:axId val="0"/>
      </c:bar3DChart>
      <c:catAx>
        <c:axId val="2115270856"/>
        <c:scaling>
          <c:orientation val="minMax"/>
        </c:scaling>
        <c:delete val="0"/>
        <c:axPos val="l"/>
        <c:majorTickMark val="out"/>
        <c:minorTickMark val="none"/>
        <c:tickLblPos val="nextTo"/>
        <c:crossAx val="2115267864"/>
        <c:crosses val="autoZero"/>
        <c:auto val="1"/>
        <c:lblAlgn val="ctr"/>
        <c:lblOffset val="100"/>
        <c:noMultiLvlLbl val="0"/>
      </c:catAx>
      <c:valAx>
        <c:axId val="2115267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5270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Titolo di studio padre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'titolo studio padre'!$G$13:$G$14</c:f>
              <c:strCache>
                <c:ptCount val="1"/>
                <c:pt idx="0">
                  <c:v>uso CAM sì</c:v>
                </c:pt>
              </c:strCache>
            </c:strRef>
          </c:tx>
          <c:invertIfNegative val="0"/>
          <c:cat>
            <c:strRef>
              <c:f>'titolo studio padre'!$F$15:$F$20</c:f>
              <c:strCache>
                <c:ptCount val="6"/>
                <c:pt idx="0">
                  <c:v>ignoto</c:v>
                </c:pt>
                <c:pt idx="1">
                  <c:v>elementare</c:v>
                </c:pt>
                <c:pt idx="2">
                  <c:v>media</c:v>
                </c:pt>
                <c:pt idx="3">
                  <c:v>superiore</c:v>
                </c:pt>
                <c:pt idx="4">
                  <c:v>laurea</c:v>
                </c:pt>
                <c:pt idx="5">
                  <c:v>terzo livello</c:v>
                </c:pt>
              </c:strCache>
            </c:strRef>
          </c:cat>
          <c:val>
            <c:numRef>
              <c:f>'titolo studio padre'!$G$15:$G$20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27.0</c:v>
                </c:pt>
                <c:pt idx="3">
                  <c:v>27.0</c:v>
                </c:pt>
                <c:pt idx="4">
                  <c:v>14.0</c:v>
                </c:pt>
                <c:pt idx="5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'titolo studio padre'!$H$13:$H$14</c:f>
              <c:strCache>
                <c:ptCount val="1"/>
                <c:pt idx="0">
                  <c:v>uso CAM no</c:v>
                </c:pt>
              </c:strCache>
            </c:strRef>
          </c:tx>
          <c:invertIfNegative val="0"/>
          <c:cat>
            <c:strRef>
              <c:f>'titolo studio padre'!$F$15:$F$20</c:f>
              <c:strCache>
                <c:ptCount val="6"/>
                <c:pt idx="0">
                  <c:v>ignoto</c:v>
                </c:pt>
                <c:pt idx="1">
                  <c:v>elementare</c:v>
                </c:pt>
                <c:pt idx="2">
                  <c:v>media</c:v>
                </c:pt>
                <c:pt idx="3">
                  <c:v>superiore</c:v>
                </c:pt>
                <c:pt idx="4">
                  <c:v>laurea</c:v>
                </c:pt>
                <c:pt idx="5">
                  <c:v>terzo livello</c:v>
                </c:pt>
              </c:strCache>
            </c:strRef>
          </c:cat>
          <c:val>
            <c:numRef>
              <c:f>'titolo studio padre'!$H$15:$H$20</c:f>
              <c:numCache>
                <c:formatCode>General</c:formatCode>
                <c:ptCount val="6"/>
                <c:pt idx="0">
                  <c:v>1.0</c:v>
                </c:pt>
                <c:pt idx="1">
                  <c:v>3.0</c:v>
                </c:pt>
                <c:pt idx="2">
                  <c:v>30.0</c:v>
                </c:pt>
                <c:pt idx="3">
                  <c:v>29.0</c:v>
                </c:pt>
                <c:pt idx="4">
                  <c:v>11.0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6206360"/>
        <c:axId val="2116203368"/>
        <c:axId val="2116200296"/>
      </c:bar3DChart>
      <c:catAx>
        <c:axId val="2116206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6203368"/>
        <c:crosses val="autoZero"/>
        <c:auto val="1"/>
        <c:lblAlgn val="ctr"/>
        <c:lblOffset val="100"/>
        <c:noMultiLvlLbl val="0"/>
      </c:catAx>
      <c:valAx>
        <c:axId val="2116203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6206360"/>
        <c:crosses val="autoZero"/>
        <c:crossBetween val="between"/>
      </c:valAx>
      <c:serAx>
        <c:axId val="2116200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620336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benefici e uso futuro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'utilizzo futuro'!$G$7:$H$7</c:f>
              <c:strCache>
                <c:ptCount val="1"/>
                <c:pt idx="0">
                  <c:v>utilizzo futuro no</c:v>
                </c:pt>
              </c:strCache>
            </c:strRef>
          </c:tx>
          <c:invertIfNegative val="0"/>
          <c:cat>
            <c:multiLvlStrRef>
              <c:f>'utilizzo futuro'!$I$5:$K$6</c:f>
              <c:multiLvlStrCache>
                <c:ptCount val="3"/>
                <c:lvl>
                  <c:pt idx="0">
                    <c:v>mai</c:v>
                  </c:pt>
                  <c:pt idx="1">
                    <c:v>sempre</c:v>
                  </c:pt>
                  <c:pt idx="2">
                    <c:v>qualche volta</c:v>
                  </c:pt>
                </c:lvl>
                <c:lvl>
                  <c:pt idx="0">
                    <c:v>benefici CAM</c:v>
                  </c:pt>
                </c:lvl>
              </c:multiLvlStrCache>
            </c:multiLvlStrRef>
          </c:cat>
          <c:val>
            <c:numRef>
              <c:f>'utilizzo futuro'!$I$7:$K$7</c:f>
              <c:numCache>
                <c:formatCode>General</c:formatCode>
                <c:ptCount val="3"/>
                <c:pt idx="0">
                  <c:v>6.0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'utilizzo futuro'!$G$8:$H$8</c:f>
              <c:strCache>
                <c:ptCount val="1"/>
                <c:pt idx="0">
                  <c:v>utilizzo futuro non so</c:v>
                </c:pt>
              </c:strCache>
            </c:strRef>
          </c:tx>
          <c:invertIfNegative val="0"/>
          <c:cat>
            <c:multiLvlStrRef>
              <c:f>'utilizzo futuro'!$I$5:$K$6</c:f>
              <c:multiLvlStrCache>
                <c:ptCount val="3"/>
                <c:lvl>
                  <c:pt idx="0">
                    <c:v>mai</c:v>
                  </c:pt>
                  <c:pt idx="1">
                    <c:v>sempre</c:v>
                  </c:pt>
                  <c:pt idx="2">
                    <c:v>qualche volta</c:v>
                  </c:pt>
                </c:lvl>
                <c:lvl>
                  <c:pt idx="0">
                    <c:v>benefici CAM</c:v>
                  </c:pt>
                </c:lvl>
              </c:multiLvlStrCache>
            </c:multiLvlStrRef>
          </c:cat>
          <c:val>
            <c:numRef>
              <c:f>'utilizzo futuro'!$I$8:$K$8</c:f>
              <c:numCache>
                <c:formatCode>General</c:formatCode>
                <c:ptCount val="3"/>
                <c:pt idx="1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'utilizzo futuro'!$G$9:$H$9</c:f>
              <c:strCache>
                <c:ptCount val="1"/>
                <c:pt idx="0">
                  <c:v>utilizzo futuro si</c:v>
                </c:pt>
              </c:strCache>
            </c:strRef>
          </c:tx>
          <c:invertIfNegative val="0"/>
          <c:cat>
            <c:multiLvlStrRef>
              <c:f>'utilizzo futuro'!$I$5:$K$6</c:f>
              <c:multiLvlStrCache>
                <c:ptCount val="3"/>
                <c:lvl>
                  <c:pt idx="0">
                    <c:v>mai</c:v>
                  </c:pt>
                  <c:pt idx="1">
                    <c:v>sempre</c:v>
                  </c:pt>
                  <c:pt idx="2">
                    <c:v>qualche volta</c:v>
                  </c:pt>
                </c:lvl>
                <c:lvl>
                  <c:pt idx="0">
                    <c:v>benefici CAM</c:v>
                  </c:pt>
                </c:lvl>
              </c:multiLvlStrCache>
            </c:multiLvlStrRef>
          </c:cat>
          <c:val>
            <c:numRef>
              <c:f>'utilizzo futuro'!$I$9:$K$9</c:f>
              <c:numCache>
                <c:formatCode>General</c:formatCode>
                <c:ptCount val="3"/>
                <c:pt idx="0">
                  <c:v>8.0</c:v>
                </c:pt>
                <c:pt idx="1">
                  <c:v>39.0</c:v>
                </c:pt>
                <c:pt idx="2">
                  <c:v>12.0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15225416"/>
        <c:axId val="2115222200"/>
        <c:axId val="0"/>
      </c:bar3DChart>
      <c:catAx>
        <c:axId val="2115225416"/>
        <c:scaling>
          <c:orientation val="minMax"/>
        </c:scaling>
        <c:delete val="0"/>
        <c:axPos val="l"/>
        <c:majorTickMark val="none"/>
        <c:minorTickMark val="none"/>
        <c:tickLblPos val="nextTo"/>
        <c:crossAx val="2115222200"/>
        <c:crosses val="autoZero"/>
        <c:auto val="1"/>
        <c:lblAlgn val="ctr"/>
        <c:lblOffset val="100"/>
        <c:noMultiLvlLbl val="0"/>
      </c:catAx>
      <c:valAx>
        <c:axId val="2115222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5225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Favorevole</a:t>
            </a:r>
            <a:r>
              <a:rPr lang="it-IT" baseline="0"/>
              <a:t> ai vaccini</a:t>
            </a:r>
            <a:endParaRPr lang="it-IT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vaccini!$B$4</c:f>
              <c:strCache>
                <c:ptCount val="1"/>
                <c:pt idx="0">
                  <c:v>Somma di NumBase</c:v>
                </c:pt>
              </c:strCache>
            </c:strRef>
          </c:tx>
          <c:cat>
            <c:strRef>
              <c:f>vaccini!$A$5:$A$8</c:f>
              <c:strCache>
                <c:ptCount val="3"/>
                <c:pt idx="0">
                  <c:v>no</c:v>
                </c:pt>
                <c:pt idx="1">
                  <c:v>sì</c:v>
                </c:pt>
                <c:pt idx="2">
                  <c:v>Importo totale</c:v>
                </c:pt>
              </c:strCache>
            </c:strRef>
          </c:cat>
          <c:val>
            <c:numRef>
              <c:f>vaccini!$B$5:$B$8</c:f>
              <c:numCache>
                <c:formatCode>General</c:formatCode>
                <c:ptCount val="4"/>
                <c:pt idx="0">
                  <c:v>1.0</c:v>
                </c:pt>
                <c:pt idx="1">
                  <c:v>146.0</c:v>
                </c:pt>
                <c:pt idx="2">
                  <c:v>147.0</c:v>
                </c:pt>
              </c:numCache>
            </c:numRef>
          </c:val>
        </c:ser>
        <c:ser>
          <c:idx val="1"/>
          <c:order val="1"/>
          <c:tx>
            <c:strRef>
              <c:f>vaccini!$C$4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vaccini!$A$5:$A$8</c:f>
              <c:strCache>
                <c:ptCount val="3"/>
                <c:pt idx="0">
                  <c:v>no</c:v>
                </c:pt>
                <c:pt idx="1">
                  <c:v>sì</c:v>
                </c:pt>
                <c:pt idx="2">
                  <c:v>Importo totale</c:v>
                </c:pt>
              </c:strCache>
            </c:strRef>
          </c:cat>
          <c:val>
            <c:numRef>
              <c:f>vaccini!$C$7:$C$12</c:f>
              <c:numCache>
                <c:formatCode>General</c:formatCode>
                <c:ptCount val="6"/>
                <c:pt idx="0" formatCode="0.00%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Condizione</a:t>
            </a:r>
            <a:r>
              <a:rPr lang="it-IT" baseline="0"/>
              <a:t> lavorativa padre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'occupazione padre'!$I$9:$I$10</c:f>
              <c:strCache>
                <c:ptCount val="1"/>
                <c:pt idx="0">
                  <c:v>uso CAM sì</c:v>
                </c:pt>
              </c:strCache>
            </c:strRef>
          </c:tx>
          <c:marker>
            <c:symbol val="none"/>
          </c:marker>
          <c:xVal>
            <c:multiLvlStrRef>
              <c:f>'occupazione padre'!$G$11:$H$14</c:f>
              <c:multiLvlStrCache>
                <c:ptCount val="4"/>
                <c:lvl>
                  <c:pt idx="0">
                    <c:v>assente</c:v>
                  </c:pt>
                  <c:pt idx="1">
                    <c:v>disoccupato</c:v>
                  </c:pt>
                  <c:pt idx="2">
                    <c:v>occupato</c:v>
                  </c:pt>
                  <c:pt idx="3">
                    <c:v>pensionato</c:v>
                  </c:pt>
                </c:lvl>
                <c:lvl>
                  <c:pt idx="0">
                    <c:v>condizione lavorativa padre</c:v>
                  </c:pt>
                </c:lvl>
              </c:multiLvlStrCache>
            </c:multiLvlStrRef>
          </c:xVal>
          <c:yVal>
            <c:numRef>
              <c:f>'occupazione padre'!$I$11:$I$14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68.0</c:v>
                </c:pt>
                <c:pt idx="3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'occupazione padre'!$J$9:$J$10</c:f>
              <c:strCache>
                <c:ptCount val="1"/>
                <c:pt idx="0">
                  <c:v>uso CAM no</c:v>
                </c:pt>
              </c:strCache>
            </c:strRef>
          </c:tx>
          <c:marker>
            <c:symbol val="none"/>
          </c:marker>
          <c:xVal>
            <c:multiLvlStrRef>
              <c:f>'occupazione padre'!$G$11:$H$14</c:f>
              <c:multiLvlStrCache>
                <c:ptCount val="4"/>
                <c:lvl>
                  <c:pt idx="0">
                    <c:v>assente</c:v>
                  </c:pt>
                  <c:pt idx="1">
                    <c:v>disoccupato</c:v>
                  </c:pt>
                  <c:pt idx="2">
                    <c:v>occupato</c:v>
                  </c:pt>
                  <c:pt idx="3">
                    <c:v>pensionato</c:v>
                  </c:pt>
                </c:lvl>
                <c:lvl>
                  <c:pt idx="0">
                    <c:v>condizione lavorativa padre</c:v>
                  </c:pt>
                </c:lvl>
              </c:multiLvlStrCache>
            </c:multiLvlStrRef>
          </c:xVal>
          <c:yVal>
            <c:numRef>
              <c:f>'occupazione padre'!$J$11:$J$14</c:f>
              <c:numCache>
                <c:formatCode>General</c:formatCode>
                <c:ptCount val="4"/>
                <c:pt idx="0">
                  <c:v>1.0</c:v>
                </c:pt>
                <c:pt idx="1">
                  <c:v>7.0</c:v>
                </c:pt>
                <c:pt idx="2">
                  <c:v>66.0</c:v>
                </c:pt>
                <c:pt idx="3">
                  <c:v>2.0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'occupazione padre'!$K$9:$K$10</c:f>
              <c:strCache>
                <c:ptCount val="1"/>
                <c:pt idx="0">
                  <c:v>uso CAM no</c:v>
                </c:pt>
              </c:strCache>
            </c:strRef>
          </c:tx>
          <c:marker>
            <c:symbol val="none"/>
          </c:marker>
          <c:xVal>
            <c:multiLvlStrRef>
              <c:f>'occupazione padre'!$G$11:$H$14</c:f>
              <c:multiLvlStrCache>
                <c:ptCount val="4"/>
                <c:lvl>
                  <c:pt idx="0">
                    <c:v>assente</c:v>
                  </c:pt>
                  <c:pt idx="1">
                    <c:v>disoccupato</c:v>
                  </c:pt>
                  <c:pt idx="2">
                    <c:v>occupato</c:v>
                  </c:pt>
                  <c:pt idx="3">
                    <c:v>pensionato</c:v>
                  </c:pt>
                </c:lvl>
                <c:lvl>
                  <c:pt idx="0">
                    <c:v>condizione lavorativa padre</c:v>
                  </c:pt>
                </c:lvl>
              </c:multiLvlStrCache>
            </c:multiLvlStrRef>
          </c:xVal>
          <c:yVal>
            <c:numRef>
              <c:f>'occupazione padre'!$K$11:$K$14</c:f>
              <c:numCache>
                <c:formatCode>General</c:formatCode>
                <c:ptCount val="4"/>
                <c:pt idx="3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133336"/>
        <c:axId val="2115762888"/>
      </c:scatterChart>
      <c:valAx>
        <c:axId val="2116133336"/>
        <c:scaling>
          <c:orientation val="minMax"/>
        </c:scaling>
        <c:delete val="0"/>
        <c:axPos val="b"/>
        <c:title>
          <c:overlay val="0"/>
        </c:title>
        <c:majorTickMark val="none"/>
        <c:minorTickMark val="none"/>
        <c:tickLblPos val="nextTo"/>
        <c:crossAx val="2115762888"/>
        <c:crosses val="autoZero"/>
        <c:crossBetween val="midCat"/>
      </c:valAx>
      <c:valAx>
        <c:axId val="211576288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16133336"/>
        <c:crosses val="autoZero"/>
        <c:crossBetween val="midCat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Professione</a:t>
            </a:r>
            <a:r>
              <a:rPr lang="it-IT" baseline="0"/>
              <a:t> padre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'occupazione padre'!$I$28</c:f>
              <c:strCache>
                <c:ptCount val="1"/>
                <c:pt idx="0">
                  <c:v>sì</c:v>
                </c:pt>
              </c:strCache>
            </c:strRef>
          </c:tx>
          <c:xVal>
            <c:strRef>
              <c:f>'occupazione padre'!$H$29:$H$36</c:f>
              <c:strCache>
                <c:ptCount val="8"/>
                <c:pt idx="0">
                  <c:v>dirigente</c:v>
                </c:pt>
                <c:pt idx="1">
                  <c:v>impiegato</c:v>
                </c:pt>
                <c:pt idx="2">
                  <c:v>insegnante</c:v>
                </c:pt>
                <c:pt idx="3">
                  <c:v>libero professionista</c:v>
                </c:pt>
                <c:pt idx="4">
                  <c:v>medico</c:v>
                </c:pt>
                <c:pt idx="5">
                  <c:v>operaio</c:v>
                </c:pt>
                <c:pt idx="6">
                  <c:v>forze dell'ordine</c:v>
                </c:pt>
                <c:pt idx="7">
                  <c:v>professionista sanitario</c:v>
                </c:pt>
              </c:strCache>
            </c:strRef>
          </c:xVal>
          <c:yVal>
            <c:numRef>
              <c:f>'occupazione padre'!$I$29:$I$36</c:f>
              <c:numCache>
                <c:formatCode>General</c:formatCode>
                <c:ptCount val="8"/>
                <c:pt idx="0">
                  <c:v>2.0</c:v>
                </c:pt>
                <c:pt idx="1">
                  <c:v>21.0</c:v>
                </c:pt>
                <c:pt idx="2">
                  <c:v>2.0</c:v>
                </c:pt>
                <c:pt idx="3">
                  <c:v>18.0</c:v>
                </c:pt>
                <c:pt idx="4">
                  <c:v>1.0</c:v>
                </c:pt>
                <c:pt idx="5">
                  <c:v>22.0</c:v>
                </c:pt>
                <c:pt idx="6">
                  <c:v>1.0</c:v>
                </c:pt>
                <c:pt idx="7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'occupazione padre'!$J$28</c:f>
              <c:strCache>
                <c:ptCount val="1"/>
                <c:pt idx="0">
                  <c:v>no</c:v>
                </c:pt>
              </c:strCache>
            </c:strRef>
          </c:tx>
          <c:xVal>
            <c:strRef>
              <c:f>'occupazione padre'!$H$29:$H$36</c:f>
              <c:strCache>
                <c:ptCount val="8"/>
                <c:pt idx="0">
                  <c:v>dirigente</c:v>
                </c:pt>
                <c:pt idx="1">
                  <c:v>impiegato</c:v>
                </c:pt>
                <c:pt idx="2">
                  <c:v>insegnante</c:v>
                </c:pt>
                <c:pt idx="3">
                  <c:v>libero professionista</c:v>
                </c:pt>
                <c:pt idx="4">
                  <c:v>medico</c:v>
                </c:pt>
                <c:pt idx="5">
                  <c:v>operaio</c:v>
                </c:pt>
                <c:pt idx="6">
                  <c:v>forze dell'ordine</c:v>
                </c:pt>
                <c:pt idx="7">
                  <c:v>professionista sanitario</c:v>
                </c:pt>
              </c:strCache>
            </c:strRef>
          </c:xVal>
          <c:yVal>
            <c:numRef>
              <c:f>'occupazione padre'!$J$29:$J$36</c:f>
              <c:numCache>
                <c:formatCode>General</c:formatCode>
                <c:ptCount val="8"/>
                <c:pt idx="0">
                  <c:v>5.0</c:v>
                </c:pt>
                <c:pt idx="1">
                  <c:v>12.0</c:v>
                </c:pt>
                <c:pt idx="2">
                  <c:v>0.0</c:v>
                </c:pt>
                <c:pt idx="3">
                  <c:v>15.0</c:v>
                </c:pt>
                <c:pt idx="4">
                  <c:v>2.0</c:v>
                </c:pt>
                <c:pt idx="5">
                  <c:v>28.0</c:v>
                </c:pt>
                <c:pt idx="6">
                  <c:v>3.0</c:v>
                </c:pt>
                <c:pt idx="7">
                  <c:v>0.0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2115816936"/>
        <c:axId val="2115819928"/>
      </c:scatterChart>
      <c:valAx>
        <c:axId val="2115816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5819928"/>
        <c:crosses val="autoZero"/>
        <c:crossBetween val="midCat"/>
      </c:valAx>
      <c:valAx>
        <c:axId val="2115819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5816936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Età madre</a:t>
            </a:r>
          </a:p>
          <a:p>
            <a:pPr>
              <a:defRPr/>
            </a:pPr>
            <a:endParaRPr lang="it-I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574900592515756"/>
          <c:y val="0.236619718309859"/>
          <c:w val="0.931448756031245"/>
          <c:h val="0.510647388266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'età madre'!$K$7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cat>
            <c:multiLvlStrRef>
              <c:f>'età madre'!$I$8:$J$38</c:f>
              <c:multiLvlStrCache>
                <c:ptCount val="31"/>
                <c:lvl>
                  <c:pt idx="0">
                    <c:v>24</c:v>
                  </c:pt>
                  <c:pt idx="1">
                    <c:v>26</c:v>
                  </c:pt>
                  <c:pt idx="2">
                    <c:v>28</c:v>
                  </c:pt>
                  <c:pt idx="3">
                    <c:v>29</c:v>
                  </c:pt>
                  <c:pt idx="4">
                    <c:v>30</c:v>
                  </c:pt>
                  <c:pt idx="5">
                    <c:v>31</c:v>
                  </c:pt>
                  <c:pt idx="6">
                    <c:v>32</c:v>
                  </c:pt>
                  <c:pt idx="7">
                    <c:v>33</c:v>
                  </c:pt>
                  <c:pt idx="8">
                    <c:v>34</c:v>
                  </c:pt>
                  <c:pt idx="9">
                    <c:v>35</c:v>
                  </c:pt>
                  <c:pt idx="10">
                    <c:v>36</c:v>
                  </c:pt>
                  <c:pt idx="11">
                    <c:v>37</c:v>
                  </c:pt>
                  <c:pt idx="12">
                    <c:v>38</c:v>
                  </c:pt>
                  <c:pt idx="13">
                    <c:v>39</c:v>
                  </c:pt>
                  <c:pt idx="14">
                    <c:v>40</c:v>
                  </c:pt>
                  <c:pt idx="15">
                    <c:v>41</c:v>
                  </c:pt>
                  <c:pt idx="16">
                    <c:v>42</c:v>
                  </c:pt>
                  <c:pt idx="17">
                    <c:v>43</c:v>
                  </c:pt>
                  <c:pt idx="18">
                    <c:v>44</c:v>
                  </c:pt>
                  <c:pt idx="19">
                    <c:v>45</c:v>
                  </c:pt>
                  <c:pt idx="20">
                    <c:v>46</c:v>
                  </c:pt>
                  <c:pt idx="21">
                    <c:v>47</c:v>
                  </c:pt>
                  <c:pt idx="22">
                    <c:v>48</c:v>
                  </c:pt>
                  <c:pt idx="23">
                    <c:v>49</c:v>
                  </c:pt>
                  <c:pt idx="24">
                    <c:v>50</c:v>
                  </c:pt>
                  <c:pt idx="25">
                    <c:v>51</c:v>
                  </c:pt>
                  <c:pt idx="26">
                    <c:v>52</c:v>
                  </c:pt>
                  <c:pt idx="27">
                    <c:v>53</c:v>
                  </c:pt>
                  <c:pt idx="28">
                    <c:v>54</c:v>
                  </c:pt>
                  <c:pt idx="29">
                    <c:v>55</c:v>
                  </c:pt>
                  <c:pt idx="30">
                    <c:v>57</c:v>
                  </c:pt>
                </c:lvl>
                <c:lvl>
                  <c:pt idx="0">
                    <c:v>età madre</c:v>
                  </c:pt>
                </c:lvl>
              </c:multiLvlStrCache>
            </c:multiLvlStrRef>
          </c:cat>
          <c:val>
            <c:numRef>
              <c:f>'età madre'!$K$8:$K$38</c:f>
              <c:numCache>
                <c:formatCode>General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7.0</c:v>
                </c:pt>
                <c:pt idx="10">
                  <c:v>3.0</c:v>
                </c:pt>
                <c:pt idx="11">
                  <c:v>5.0</c:v>
                </c:pt>
                <c:pt idx="12">
                  <c:v>6.0</c:v>
                </c:pt>
                <c:pt idx="13">
                  <c:v>5.0</c:v>
                </c:pt>
                <c:pt idx="14">
                  <c:v>7.0</c:v>
                </c:pt>
                <c:pt idx="15">
                  <c:v>4.0</c:v>
                </c:pt>
                <c:pt idx="16">
                  <c:v>5.0</c:v>
                </c:pt>
                <c:pt idx="17">
                  <c:v>7.0</c:v>
                </c:pt>
                <c:pt idx="18">
                  <c:v>3.0</c:v>
                </c:pt>
                <c:pt idx="19">
                  <c:v>3.0</c:v>
                </c:pt>
                <c:pt idx="20">
                  <c:v>0.0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0.0</c:v>
                </c:pt>
                <c:pt idx="25">
                  <c:v>1.0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2.0</c:v>
                </c:pt>
                <c:pt idx="3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'età madre'!$L$7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multiLvlStrRef>
              <c:f>'età madre'!$I$8:$J$38</c:f>
              <c:multiLvlStrCache>
                <c:ptCount val="31"/>
                <c:lvl>
                  <c:pt idx="0">
                    <c:v>24</c:v>
                  </c:pt>
                  <c:pt idx="1">
                    <c:v>26</c:v>
                  </c:pt>
                  <c:pt idx="2">
                    <c:v>28</c:v>
                  </c:pt>
                  <c:pt idx="3">
                    <c:v>29</c:v>
                  </c:pt>
                  <c:pt idx="4">
                    <c:v>30</c:v>
                  </c:pt>
                  <c:pt idx="5">
                    <c:v>31</c:v>
                  </c:pt>
                  <c:pt idx="6">
                    <c:v>32</c:v>
                  </c:pt>
                  <c:pt idx="7">
                    <c:v>33</c:v>
                  </c:pt>
                  <c:pt idx="8">
                    <c:v>34</c:v>
                  </c:pt>
                  <c:pt idx="9">
                    <c:v>35</c:v>
                  </c:pt>
                  <c:pt idx="10">
                    <c:v>36</c:v>
                  </c:pt>
                  <c:pt idx="11">
                    <c:v>37</c:v>
                  </c:pt>
                  <c:pt idx="12">
                    <c:v>38</c:v>
                  </c:pt>
                  <c:pt idx="13">
                    <c:v>39</c:v>
                  </c:pt>
                  <c:pt idx="14">
                    <c:v>40</c:v>
                  </c:pt>
                  <c:pt idx="15">
                    <c:v>41</c:v>
                  </c:pt>
                  <c:pt idx="16">
                    <c:v>42</c:v>
                  </c:pt>
                  <c:pt idx="17">
                    <c:v>43</c:v>
                  </c:pt>
                  <c:pt idx="18">
                    <c:v>44</c:v>
                  </c:pt>
                  <c:pt idx="19">
                    <c:v>45</c:v>
                  </c:pt>
                  <c:pt idx="20">
                    <c:v>46</c:v>
                  </c:pt>
                  <c:pt idx="21">
                    <c:v>47</c:v>
                  </c:pt>
                  <c:pt idx="22">
                    <c:v>48</c:v>
                  </c:pt>
                  <c:pt idx="23">
                    <c:v>49</c:v>
                  </c:pt>
                  <c:pt idx="24">
                    <c:v>50</c:v>
                  </c:pt>
                  <c:pt idx="25">
                    <c:v>51</c:v>
                  </c:pt>
                  <c:pt idx="26">
                    <c:v>52</c:v>
                  </c:pt>
                  <c:pt idx="27">
                    <c:v>53</c:v>
                  </c:pt>
                  <c:pt idx="28">
                    <c:v>54</c:v>
                  </c:pt>
                  <c:pt idx="29">
                    <c:v>55</c:v>
                  </c:pt>
                  <c:pt idx="30">
                    <c:v>57</c:v>
                  </c:pt>
                </c:lvl>
                <c:lvl>
                  <c:pt idx="0">
                    <c:v>età madre</c:v>
                  </c:pt>
                </c:lvl>
              </c:multiLvlStrCache>
            </c:multiLvlStrRef>
          </c:cat>
          <c:val>
            <c:numRef>
              <c:f>'età madre'!$L$8:$L$38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3.0</c:v>
                </c:pt>
                <c:pt idx="9">
                  <c:v>4.0</c:v>
                </c:pt>
                <c:pt idx="10">
                  <c:v>3.0</c:v>
                </c:pt>
                <c:pt idx="11">
                  <c:v>4.0</c:v>
                </c:pt>
                <c:pt idx="12">
                  <c:v>7.0</c:v>
                </c:pt>
                <c:pt idx="13">
                  <c:v>4.0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  <c:pt idx="17">
                  <c:v>5.0</c:v>
                </c:pt>
                <c:pt idx="18">
                  <c:v>5.0</c:v>
                </c:pt>
                <c:pt idx="19">
                  <c:v>4.0</c:v>
                </c:pt>
                <c:pt idx="20">
                  <c:v>2.0</c:v>
                </c:pt>
                <c:pt idx="21">
                  <c:v>4.0</c:v>
                </c:pt>
                <c:pt idx="22">
                  <c:v>0.0</c:v>
                </c:pt>
                <c:pt idx="23">
                  <c:v>3.0</c:v>
                </c:pt>
                <c:pt idx="24">
                  <c:v>2.0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16080920"/>
        <c:axId val="2116077928"/>
      </c:barChart>
      <c:catAx>
        <c:axId val="2116080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6077928"/>
        <c:crosses val="autoZero"/>
        <c:auto val="1"/>
        <c:lblAlgn val="ctr"/>
        <c:lblOffset val="100"/>
        <c:noMultiLvlLbl val="0"/>
      </c:catAx>
      <c:valAx>
        <c:axId val="2116077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2116080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Titolo di studio madre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'titolo studio madre'!$E$17:$E$18</c:f>
              <c:strCache>
                <c:ptCount val="1"/>
                <c:pt idx="0">
                  <c:v>uso CAM sì</c:v>
                </c:pt>
              </c:strCache>
            </c:strRef>
          </c:tx>
          <c:invertIfNegative val="0"/>
          <c:cat>
            <c:strRef>
              <c:f>'titolo studio madre'!$D$19:$D$23</c:f>
              <c:strCache>
                <c:ptCount val="5"/>
                <c:pt idx="0">
                  <c:v>elementare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  <c:pt idx="4">
                  <c:v>terzo livello</c:v>
                </c:pt>
              </c:strCache>
            </c:strRef>
          </c:cat>
          <c:val>
            <c:numRef>
              <c:f>'titolo studio madre'!$E$19:$E$23</c:f>
              <c:numCache>
                <c:formatCode>General</c:formatCode>
                <c:ptCount val="5"/>
                <c:pt idx="0">
                  <c:v>0.0</c:v>
                </c:pt>
                <c:pt idx="1">
                  <c:v>13.0</c:v>
                </c:pt>
                <c:pt idx="2">
                  <c:v>33.0</c:v>
                </c:pt>
                <c:pt idx="3">
                  <c:v>24.0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'titolo studio madre'!$F$17:$F$18</c:f>
              <c:strCache>
                <c:ptCount val="1"/>
                <c:pt idx="0">
                  <c:v>uso CAM no</c:v>
                </c:pt>
              </c:strCache>
            </c:strRef>
          </c:tx>
          <c:invertIfNegative val="0"/>
          <c:cat>
            <c:strRef>
              <c:f>'titolo studio madre'!$D$19:$D$23</c:f>
              <c:strCache>
                <c:ptCount val="5"/>
                <c:pt idx="0">
                  <c:v>elementare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  <c:pt idx="4">
                  <c:v>terzo livello</c:v>
                </c:pt>
              </c:strCache>
            </c:strRef>
          </c:cat>
          <c:val>
            <c:numRef>
              <c:f>'titolo studio madre'!$F$19:$F$23</c:f>
              <c:numCache>
                <c:formatCode>General</c:formatCode>
                <c:ptCount val="5"/>
                <c:pt idx="0">
                  <c:v>2.0</c:v>
                </c:pt>
                <c:pt idx="1">
                  <c:v>18.0</c:v>
                </c:pt>
                <c:pt idx="2">
                  <c:v>34.0</c:v>
                </c:pt>
                <c:pt idx="3">
                  <c:v>22.0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7535512"/>
        <c:axId val="2057532520"/>
        <c:axId val="2057529448"/>
      </c:bar3DChart>
      <c:catAx>
        <c:axId val="2057535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7532520"/>
        <c:crosses val="autoZero"/>
        <c:auto val="1"/>
        <c:lblAlgn val="ctr"/>
        <c:lblOffset val="100"/>
        <c:noMultiLvlLbl val="0"/>
      </c:catAx>
      <c:valAx>
        <c:axId val="2057532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57535512"/>
        <c:crosses val="autoZero"/>
        <c:crossBetween val="between"/>
      </c:valAx>
      <c:serAx>
        <c:axId val="2057529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753252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Condizione lavorativa madre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90509124045"/>
          <c:y val="0.22621359223301"/>
          <c:w val="0.535239608402065"/>
          <c:h val="0.642718446601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'occupazione madre'!$H$7:$H$8</c:f>
              <c:strCache>
                <c:ptCount val="1"/>
                <c:pt idx="0">
                  <c:v>uso CAM sì</c:v>
                </c:pt>
              </c:strCache>
            </c:strRef>
          </c:tx>
          <c:xVal>
            <c:multiLvlStrRef>
              <c:f>'occupazione madre'!$F$9:$G$12</c:f>
              <c:multiLvlStrCache>
                <c:ptCount val="4"/>
                <c:lvl>
                  <c:pt idx="0">
                    <c:v>assente</c:v>
                  </c:pt>
                  <c:pt idx="1">
                    <c:v>disoccupato</c:v>
                  </c:pt>
                  <c:pt idx="2">
                    <c:v>occupato</c:v>
                  </c:pt>
                  <c:pt idx="3">
                    <c:v>casalinga</c:v>
                  </c:pt>
                </c:lvl>
                <c:lvl>
                  <c:pt idx="0">
                    <c:v>condizione lavorativa madre</c:v>
                  </c:pt>
                </c:lvl>
              </c:multiLvlStrCache>
            </c:multiLvlStrRef>
          </c:xVal>
          <c:yVal>
            <c:numRef>
              <c:f>'occupazione madre'!$H$9:$H$12</c:f>
              <c:numCache>
                <c:formatCode>General</c:formatCode>
                <c:ptCount val="4"/>
                <c:pt idx="0">
                  <c:v>0.0</c:v>
                </c:pt>
                <c:pt idx="1">
                  <c:v>5.0</c:v>
                </c:pt>
                <c:pt idx="2">
                  <c:v>54.0</c:v>
                </c:pt>
                <c:pt idx="3">
                  <c:v>12.0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'occupazione madre'!$I$7:$I$8</c:f>
              <c:strCache>
                <c:ptCount val="1"/>
                <c:pt idx="0">
                  <c:v>uso CAM no</c:v>
                </c:pt>
              </c:strCache>
            </c:strRef>
          </c:tx>
          <c:xVal>
            <c:multiLvlStrRef>
              <c:f>'occupazione madre'!$F$9:$G$12</c:f>
              <c:multiLvlStrCache>
                <c:ptCount val="4"/>
                <c:lvl>
                  <c:pt idx="0">
                    <c:v>assente</c:v>
                  </c:pt>
                  <c:pt idx="1">
                    <c:v>disoccupato</c:v>
                  </c:pt>
                  <c:pt idx="2">
                    <c:v>occupato</c:v>
                  </c:pt>
                  <c:pt idx="3">
                    <c:v>casalinga</c:v>
                  </c:pt>
                </c:lvl>
                <c:lvl>
                  <c:pt idx="0">
                    <c:v>condizione lavorativa madre</c:v>
                  </c:pt>
                </c:lvl>
              </c:multiLvlStrCache>
            </c:multiLvlStrRef>
          </c:xVal>
          <c:yVal>
            <c:numRef>
              <c:f>'occupazione madre'!$I$9:$I$12</c:f>
              <c:numCache>
                <c:formatCode>General</c:formatCode>
                <c:ptCount val="4"/>
                <c:pt idx="0">
                  <c:v>0.0</c:v>
                </c:pt>
                <c:pt idx="1">
                  <c:v>6.0</c:v>
                </c:pt>
                <c:pt idx="2">
                  <c:v>45.0</c:v>
                </c:pt>
                <c:pt idx="3">
                  <c:v>25.0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031128"/>
        <c:axId val="2117588664"/>
      </c:scatterChart>
      <c:valAx>
        <c:axId val="2116031128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2117588664"/>
        <c:crosses val="autoZero"/>
        <c:crossBetween val="midCat"/>
      </c:valAx>
      <c:valAx>
        <c:axId val="21175886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116031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Professione madre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'occupazione madre'!$H$20:$H$21</c:f>
              <c:strCache>
                <c:ptCount val="1"/>
                <c:pt idx="0">
                  <c:v>uso CAM sì</c:v>
                </c:pt>
              </c:strCache>
            </c:strRef>
          </c:tx>
          <c:xVal>
            <c:strRef>
              <c:f>'occupazione madre'!$F$22:$G$29</c:f>
              <c:strCache>
                <c:ptCount val="8"/>
                <c:pt idx="0">
                  <c:v>dirigente</c:v>
                </c:pt>
                <c:pt idx="1">
                  <c:v>impiegata</c:v>
                </c:pt>
                <c:pt idx="2">
                  <c:v>insegnante</c:v>
                </c:pt>
                <c:pt idx="3">
                  <c:v>libera professionista</c:v>
                </c:pt>
                <c:pt idx="4">
                  <c:v>medico</c:v>
                </c:pt>
                <c:pt idx="5">
                  <c:v>operaia</c:v>
                </c:pt>
                <c:pt idx="6">
                  <c:v>educatrice/assistente sociale</c:v>
                </c:pt>
                <c:pt idx="7">
                  <c:v>professionista sanitaria</c:v>
                </c:pt>
              </c:strCache>
            </c:strRef>
          </c:xVal>
          <c:yVal>
            <c:numRef>
              <c:f>'occupazione madre'!$H$22:$H$29</c:f>
              <c:numCache>
                <c:formatCode>General</c:formatCode>
                <c:ptCount val="8"/>
                <c:pt idx="0">
                  <c:v>1.0</c:v>
                </c:pt>
                <c:pt idx="1">
                  <c:v>17.0</c:v>
                </c:pt>
                <c:pt idx="2">
                  <c:v>7.0</c:v>
                </c:pt>
                <c:pt idx="3">
                  <c:v>10.0</c:v>
                </c:pt>
                <c:pt idx="4">
                  <c:v>1.0</c:v>
                </c:pt>
                <c:pt idx="5">
                  <c:v>12.0</c:v>
                </c:pt>
                <c:pt idx="6">
                  <c:v>2.0</c:v>
                </c:pt>
                <c:pt idx="7">
                  <c:v>4.0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'occupazione madre'!$I$20:$I$21</c:f>
              <c:strCache>
                <c:ptCount val="1"/>
                <c:pt idx="0">
                  <c:v>uso CAM no</c:v>
                </c:pt>
              </c:strCache>
            </c:strRef>
          </c:tx>
          <c:xVal>
            <c:strRef>
              <c:f>'occupazione madre'!$F$22:$G$29</c:f>
              <c:strCache>
                <c:ptCount val="8"/>
                <c:pt idx="0">
                  <c:v>dirigente</c:v>
                </c:pt>
                <c:pt idx="1">
                  <c:v>impiegata</c:v>
                </c:pt>
                <c:pt idx="2">
                  <c:v>insegnante</c:v>
                </c:pt>
                <c:pt idx="3">
                  <c:v>libera professionista</c:v>
                </c:pt>
                <c:pt idx="4">
                  <c:v>medico</c:v>
                </c:pt>
                <c:pt idx="5">
                  <c:v>operaia</c:v>
                </c:pt>
                <c:pt idx="6">
                  <c:v>educatrice/assistente sociale</c:v>
                </c:pt>
                <c:pt idx="7">
                  <c:v>professionista sanitaria</c:v>
                </c:pt>
              </c:strCache>
            </c:strRef>
          </c:xVal>
          <c:yVal>
            <c:numRef>
              <c:f>'occupazione madre'!$I$22:$I$29</c:f>
              <c:numCache>
                <c:formatCode>General</c:formatCode>
                <c:ptCount val="8"/>
                <c:pt idx="0">
                  <c:v>1.0</c:v>
                </c:pt>
                <c:pt idx="1">
                  <c:v>17.0</c:v>
                </c:pt>
                <c:pt idx="2">
                  <c:v>4.0</c:v>
                </c:pt>
                <c:pt idx="3">
                  <c:v>6.0</c:v>
                </c:pt>
                <c:pt idx="4">
                  <c:v>0.0</c:v>
                </c:pt>
                <c:pt idx="5">
                  <c:v>11.0</c:v>
                </c:pt>
                <c:pt idx="6">
                  <c:v>0.0</c:v>
                </c:pt>
                <c:pt idx="7">
                  <c:v>6.0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2117630104"/>
        <c:axId val="2117633096"/>
      </c:scatterChart>
      <c:valAx>
        <c:axId val="2117630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7633096"/>
        <c:crosses val="autoZero"/>
        <c:crossBetween val="midCat"/>
      </c:valAx>
      <c:valAx>
        <c:axId val="2117633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76301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numero di figli</a:t>
            </a:r>
            <a:r>
              <a:rPr lang="it-IT" baseline="0"/>
              <a:t> nel nucleo familiare</a:t>
            </a:r>
            <a:endParaRPr lang="it-IT"/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'numero di figli'!$G$6:$G$7</c:f>
              <c:strCache>
                <c:ptCount val="1"/>
                <c:pt idx="0">
                  <c:v>uso CAM sì</c:v>
                </c:pt>
              </c:strCache>
            </c:strRef>
          </c:tx>
          <c:cat>
            <c:multiLvlStrRef>
              <c:f>'numero di figli'!$E$8:$F$11</c:f>
              <c:multiLvlStrCache>
                <c:ptCount val="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  <c:lvl>
                  <c:pt idx="0">
                    <c:v>numero figli</c:v>
                  </c:pt>
                </c:lvl>
              </c:multiLvlStrCache>
            </c:multiLvlStrRef>
          </c:cat>
          <c:val>
            <c:numRef>
              <c:f>'numero di figli'!$G$8:$G$11</c:f>
              <c:numCache>
                <c:formatCode>General</c:formatCode>
                <c:ptCount val="4"/>
                <c:pt idx="0">
                  <c:v>20.0</c:v>
                </c:pt>
                <c:pt idx="1">
                  <c:v>41.0</c:v>
                </c:pt>
                <c:pt idx="2">
                  <c:v>10.0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'numero di figli'!$H$6:$H$7</c:f>
              <c:strCache>
                <c:ptCount val="1"/>
                <c:pt idx="0">
                  <c:v>uso CAM no</c:v>
                </c:pt>
              </c:strCache>
            </c:strRef>
          </c:tx>
          <c:cat>
            <c:multiLvlStrRef>
              <c:f>'numero di figli'!$E$8:$F$11</c:f>
              <c:multiLvlStrCache>
                <c:ptCount val="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  <c:lvl>
                  <c:pt idx="0">
                    <c:v>numero figli</c:v>
                  </c:pt>
                </c:lvl>
              </c:multiLvlStrCache>
            </c:multiLvlStrRef>
          </c:cat>
          <c:val>
            <c:numRef>
              <c:f>'numero di figli'!$H$8:$H$11</c:f>
              <c:numCache>
                <c:formatCode>General</c:formatCode>
                <c:ptCount val="4"/>
                <c:pt idx="0">
                  <c:v>22.0</c:v>
                </c:pt>
                <c:pt idx="1">
                  <c:v>38.0</c:v>
                </c:pt>
                <c:pt idx="2">
                  <c:v>14.0</c:v>
                </c:pt>
                <c:pt idx="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689672"/>
        <c:axId val="2117692648"/>
        <c:axId val="2117697896"/>
      </c:area3DChart>
      <c:catAx>
        <c:axId val="2117689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7692648"/>
        <c:crosses val="autoZero"/>
        <c:auto val="1"/>
        <c:lblAlgn val="ctr"/>
        <c:lblOffset val="100"/>
        <c:noMultiLvlLbl val="0"/>
      </c:catAx>
      <c:valAx>
        <c:axId val="21176926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17689672"/>
        <c:crosses val="autoZero"/>
        <c:crossBetween val="midCat"/>
      </c:valAx>
      <c:serAx>
        <c:axId val="2117697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7692648"/>
        <c:crosses val="autoZero"/>
      </c:ser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image" Target="../media/image3.png"/><Relationship Id="rId1" Type="http://schemas.openxmlformats.org/officeDocument/2006/relationships/image" Target="../media/image2.png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4" Type="http://schemas.openxmlformats.org/officeDocument/2006/relationships/chart" Target="../charts/chart8.xml"/><Relationship Id="rId1" Type="http://schemas.openxmlformats.org/officeDocument/2006/relationships/image" Target="../media/image5.png"/><Relationship Id="rId2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image" Target="../media/image8.png"/><Relationship Id="rId2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14</xdr:row>
      <xdr:rowOff>152400</xdr:rowOff>
    </xdr:from>
    <xdr:to>
      <xdr:col>15</xdr:col>
      <xdr:colOff>190500</xdr:colOff>
      <xdr:row>30</xdr:row>
      <xdr:rowOff>50800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13</xdr:row>
      <xdr:rowOff>114300</xdr:rowOff>
    </xdr:from>
    <xdr:to>
      <xdr:col>11</xdr:col>
      <xdr:colOff>203200</xdr:colOff>
      <xdr:row>29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13</xdr:row>
      <xdr:rowOff>114300</xdr:rowOff>
    </xdr:from>
    <xdr:to>
      <xdr:col>11</xdr:col>
      <xdr:colOff>647700</xdr:colOff>
      <xdr:row>29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1</xdr:row>
      <xdr:rowOff>139700</xdr:rowOff>
    </xdr:from>
    <xdr:to>
      <xdr:col>9</xdr:col>
      <xdr:colOff>723900</xdr:colOff>
      <xdr:row>17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13</xdr:row>
      <xdr:rowOff>114300</xdr:rowOff>
    </xdr:from>
    <xdr:to>
      <xdr:col>9</xdr:col>
      <xdr:colOff>571500</xdr:colOff>
      <xdr:row>29</xdr:row>
      <xdr:rowOff>12700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9</xdr:col>
      <xdr:colOff>571500</xdr:colOff>
      <xdr:row>20</xdr:row>
      <xdr:rowOff>12700</xdr:rowOff>
    </xdr:to>
    <xdr:pic>
      <xdr:nvPicPr>
        <xdr:cNvPr id="2" name="Immagine 1" descr="Schermata 2015-04-26 alle 20.24.4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2133600"/>
          <a:ext cx="3048000" cy="1435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736600</xdr:colOff>
      <xdr:row>11</xdr:row>
      <xdr:rowOff>12700</xdr:rowOff>
    </xdr:from>
    <xdr:to>
      <xdr:col>15</xdr:col>
      <xdr:colOff>355600</xdr:colOff>
      <xdr:row>26</xdr:row>
      <xdr:rowOff>88900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13</xdr:row>
      <xdr:rowOff>114300</xdr:rowOff>
    </xdr:from>
    <xdr:to>
      <xdr:col>11</xdr:col>
      <xdr:colOff>533400</xdr:colOff>
      <xdr:row>29</xdr:row>
      <xdr:rowOff>12700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13</xdr:row>
      <xdr:rowOff>114300</xdr:rowOff>
    </xdr:from>
    <xdr:to>
      <xdr:col>11</xdr:col>
      <xdr:colOff>533400</xdr:colOff>
      <xdr:row>29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11</xdr:row>
      <xdr:rowOff>76200</xdr:rowOff>
    </xdr:from>
    <xdr:to>
      <xdr:col>10</xdr:col>
      <xdr:colOff>368300</xdr:colOff>
      <xdr:row>37</xdr:row>
      <xdr:rowOff>135114</xdr:rowOff>
    </xdr:to>
    <xdr:pic>
      <xdr:nvPicPr>
        <xdr:cNvPr id="2" name="Immagine 1" descr="Schermata 2015-04-24 alle 16.33.0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" y="2032000"/>
          <a:ext cx="7327900" cy="468171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558800</xdr:colOff>
      <xdr:row>0</xdr:row>
      <xdr:rowOff>127000</xdr:rowOff>
    </xdr:from>
    <xdr:to>
      <xdr:col>11</xdr:col>
      <xdr:colOff>546100</xdr:colOff>
      <xdr:row>13</xdr:row>
      <xdr:rowOff>50800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176159</xdr:colOff>
      <xdr:row>13</xdr:row>
      <xdr:rowOff>114300</xdr:rowOff>
    </xdr:from>
    <xdr:to>
      <xdr:col>11</xdr:col>
      <xdr:colOff>497518</xdr:colOff>
      <xdr:row>35</xdr:row>
      <xdr:rowOff>139700</xdr:rowOff>
    </xdr:to>
    <xdr:pic>
      <xdr:nvPicPr>
        <xdr:cNvPr id="3" name="Immagine 2" descr="Schermata 2015-04-24 alle 16.45.33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359" y="2425700"/>
          <a:ext cx="6099859" cy="393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622300</xdr:colOff>
      <xdr:row>1</xdr:row>
      <xdr:rowOff>38100</xdr:rowOff>
    </xdr:from>
    <xdr:to>
      <xdr:col>15</xdr:col>
      <xdr:colOff>330200</xdr:colOff>
      <xdr:row>21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23</xdr:row>
      <xdr:rowOff>14876</xdr:rowOff>
    </xdr:from>
    <xdr:to>
      <xdr:col>9</xdr:col>
      <xdr:colOff>368300</xdr:colOff>
      <xdr:row>44</xdr:row>
      <xdr:rowOff>114300</xdr:rowOff>
    </xdr:to>
    <xdr:pic>
      <xdr:nvPicPr>
        <xdr:cNvPr id="2" name="Immagine 1" descr="Schermata 2015-04-24 alle 17.06.07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4104276"/>
          <a:ext cx="5905500" cy="3833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812801</xdr:colOff>
      <xdr:row>5</xdr:row>
      <xdr:rowOff>101599</xdr:rowOff>
    </xdr:from>
    <xdr:to>
      <xdr:col>12</xdr:col>
      <xdr:colOff>279400</xdr:colOff>
      <xdr:row>12</xdr:row>
      <xdr:rowOff>114299</xdr:rowOff>
    </xdr:to>
    <xdr:pic>
      <xdr:nvPicPr>
        <xdr:cNvPr id="2" name="Immagine 1" descr="Schermata 2015-04-24 alle 17.16.56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6101" y="990599"/>
          <a:ext cx="1943099" cy="12573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4</xdr:row>
      <xdr:rowOff>38100</xdr:rowOff>
    </xdr:from>
    <xdr:to>
      <xdr:col>17</xdr:col>
      <xdr:colOff>685800</xdr:colOff>
      <xdr:row>17</xdr:row>
      <xdr:rowOff>165100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241300</xdr:colOff>
      <xdr:row>19</xdr:row>
      <xdr:rowOff>101600</xdr:rowOff>
    </xdr:from>
    <xdr:to>
      <xdr:col>18</xdr:col>
      <xdr:colOff>584200</xdr:colOff>
      <xdr:row>40</xdr:row>
      <xdr:rowOff>88900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546900</xdr:colOff>
      <xdr:row>20</xdr:row>
      <xdr:rowOff>0</xdr:rowOff>
    </xdr:from>
    <xdr:to>
      <xdr:col>7</xdr:col>
      <xdr:colOff>996486</xdr:colOff>
      <xdr:row>27</xdr:row>
      <xdr:rowOff>127000</xdr:rowOff>
    </xdr:to>
    <xdr:pic>
      <xdr:nvPicPr>
        <xdr:cNvPr id="4" name="Immagine 3" descr="Schermata 2015-04-24 alle 18.16.56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5000" y="3556000"/>
          <a:ext cx="2100586" cy="137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5</xdr:row>
      <xdr:rowOff>139700</xdr:rowOff>
    </xdr:from>
    <xdr:to>
      <xdr:col>20</xdr:col>
      <xdr:colOff>50800</xdr:colOff>
      <xdr:row>26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656061</xdr:colOff>
      <xdr:row>23</xdr:row>
      <xdr:rowOff>152400</xdr:rowOff>
    </xdr:from>
    <xdr:to>
      <xdr:col>12</xdr:col>
      <xdr:colOff>723901</xdr:colOff>
      <xdr:row>42</xdr:row>
      <xdr:rowOff>25400</xdr:rowOff>
    </xdr:to>
    <xdr:pic>
      <xdr:nvPicPr>
        <xdr:cNvPr id="2" name="Immagine 1" descr="Schermata 2015-04-24 alle 17.01.5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961" y="4254500"/>
          <a:ext cx="5020840" cy="3251200"/>
        </a:xfrm>
        <a:prstGeom prst="rect">
          <a:avLst/>
        </a:prstGeom>
      </xdr:spPr>
    </xdr:pic>
    <xdr:clientData/>
  </xdr:twoCellAnchor>
  <xdr:twoCellAnchor>
    <xdr:from>
      <xdr:col>7</xdr:col>
      <xdr:colOff>558800</xdr:colOff>
      <xdr:row>2</xdr:row>
      <xdr:rowOff>152400</xdr:rowOff>
    </xdr:from>
    <xdr:to>
      <xdr:col>13</xdr:col>
      <xdr:colOff>393700</xdr:colOff>
      <xdr:row>21</xdr:row>
      <xdr:rowOff>88900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203200</xdr:colOff>
      <xdr:row>5</xdr:row>
      <xdr:rowOff>101600</xdr:rowOff>
    </xdr:from>
    <xdr:to>
      <xdr:col>12</xdr:col>
      <xdr:colOff>368300</xdr:colOff>
      <xdr:row>15</xdr:row>
      <xdr:rowOff>4618</xdr:rowOff>
    </xdr:to>
    <xdr:pic>
      <xdr:nvPicPr>
        <xdr:cNvPr id="2" name="Immagine 1" descr="Schermata 2015-04-24 alle 18.21.46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990600"/>
          <a:ext cx="2641600" cy="1681018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</xdr:row>
      <xdr:rowOff>76200</xdr:rowOff>
    </xdr:from>
    <xdr:to>
      <xdr:col>17</xdr:col>
      <xdr:colOff>647700</xdr:colOff>
      <xdr:row>17</xdr:row>
      <xdr:rowOff>25400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215900</xdr:colOff>
      <xdr:row>30</xdr:row>
      <xdr:rowOff>163564</xdr:rowOff>
    </xdr:from>
    <xdr:to>
      <xdr:col>8</xdr:col>
      <xdr:colOff>233785</xdr:colOff>
      <xdr:row>39</xdr:row>
      <xdr:rowOff>126999</xdr:rowOff>
    </xdr:to>
    <xdr:pic>
      <xdr:nvPicPr>
        <xdr:cNvPr id="4" name="Immagine 3" descr="Schermata 2015-04-24 alle 18.29.17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600" y="6742164"/>
          <a:ext cx="2494385" cy="1741435"/>
        </a:xfrm>
        <a:prstGeom prst="rect">
          <a:avLst/>
        </a:prstGeom>
      </xdr:spPr>
    </xdr:pic>
    <xdr:clientData/>
  </xdr:twoCellAnchor>
  <xdr:twoCellAnchor>
    <xdr:from>
      <xdr:col>9</xdr:col>
      <xdr:colOff>457200</xdr:colOff>
      <xdr:row>19</xdr:row>
      <xdr:rowOff>12700</xdr:rowOff>
    </xdr:from>
    <xdr:to>
      <xdr:col>18</xdr:col>
      <xdr:colOff>431800</xdr:colOff>
      <xdr:row>37</xdr:row>
      <xdr:rowOff>88900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13</xdr:row>
      <xdr:rowOff>114300</xdr:rowOff>
    </xdr:from>
    <xdr:to>
      <xdr:col>9</xdr:col>
      <xdr:colOff>723900</xdr:colOff>
      <xdr:row>29</xdr:row>
      <xdr:rowOff>12700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139700</xdr:colOff>
      <xdr:row>3</xdr:row>
      <xdr:rowOff>152400</xdr:rowOff>
    </xdr:from>
    <xdr:to>
      <xdr:col>12</xdr:col>
      <xdr:colOff>673100</xdr:colOff>
      <xdr:row>11</xdr:row>
      <xdr:rowOff>139700</xdr:rowOff>
    </xdr:to>
    <xdr:pic>
      <xdr:nvPicPr>
        <xdr:cNvPr id="3" name="Immagine 2" descr="Schermata 2015-04-26 alle 19.46.18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8200" y="685800"/>
          <a:ext cx="3009900" cy="1409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7</xdr:col>
      <xdr:colOff>482600</xdr:colOff>
      <xdr:row>16</xdr:row>
      <xdr:rowOff>50800</xdr:rowOff>
    </xdr:to>
    <xdr:pic>
      <xdr:nvPicPr>
        <xdr:cNvPr id="2" name="Immagine 1" descr="Schermata 2015-04-26 alle 19.52.4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200" y="2311400"/>
          <a:ext cx="2959100" cy="1473200"/>
        </a:xfrm>
        <a:prstGeom prst="rect">
          <a:avLst/>
        </a:prstGeom>
      </xdr:spPr>
    </xdr:pic>
    <xdr:clientData/>
  </xdr:twoCellAnchor>
  <xdr:twoCellAnchor>
    <xdr:from>
      <xdr:col>8</xdr:col>
      <xdr:colOff>101600</xdr:colOff>
      <xdr:row>19</xdr:row>
      <xdr:rowOff>25400</xdr:rowOff>
    </xdr:from>
    <xdr:to>
      <xdr:col>13</xdr:col>
      <xdr:colOff>546100</xdr:colOff>
      <xdr:row>34</xdr:row>
      <xdr:rowOff>101600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30</xdr:row>
      <xdr:rowOff>0</xdr:rowOff>
    </xdr:from>
    <xdr:to>
      <xdr:col>7</xdr:col>
      <xdr:colOff>571500</xdr:colOff>
      <xdr:row>38</xdr:row>
      <xdr:rowOff>76200</xdr:rowOff>
    </xdr:to>
    <xdr:pic>
      <xdr:nvPicPr>
        <xdr:cNvPr id="4" name="Immagine 3" descr="Schermata 2015-04-26 alle 20.01.32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200" y="6223000"/>
          <a:ext cx="3048000" cy="14986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2</xdr:row>
      <xdr:rowOff>152400</xdr:rowOff>
    </xdr:from>
    <xdr:to>
      <xdr:col>17</xdr:col>
      <xdr:colOff>622300</xdr:colOff>
      <xdr:row>18</xdr:row>
      <xdr:rowOff>50800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368300</xdr:colOff>
      <xdr:row>32</xdr:row>
      <xdr:rowOff>101600</xdr:rowOff>
    </xdr:from>
    <xdr:to>
      <xdr:col>17</xdr:col>
      <xdr:colOff>444500</xdr:colOff>
      <xdr:row>41</xdr:row>
      <xdr:rowOff>139700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8</xdr:row>
      <xdr:rowOff>63500</xdr:rowOff>
    </xdr:from>
    <xdr:to>
      <xdr:col>13</xdr:col>
      <xdr:colOff>520700</xdr:colOff>
      <xdr:row>23</xdr:row>
      <xdr:rowOff>139700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viana Stampini" refreshedDate="42116.99094502315" createdVersion="5" refreshedVersion="4" minRefreshableVersion="3" recordCount="147">
  <cacheSource type="worksheet">
    <worksheetSource ref="A2:AY149" sheet="Foglio Formattato"/>
  </cacheSource>
  <cacheFields count="50">
    <cacheField name="Num Seq" numFmtId="0">
      <sharedItems containsSemiMixedTypes="0" containsString="0" containsNumber="1" containsInteger="1" minValue="1" maxValue="147"/>
    </cacheField>
    <cacheField name="Data Sondaggio" numFmtId="164">
      <sharedItems/>
    </cacheField>
    <cacheField name="NumBase" numFmtId="1">
      <sharedItems containsSemiMixedTypes="0" containsString="0" containsNumber="1" containsInteger="1" minValue="1" maxValue="1"/>
    </cacheField>
    <cacheField name="Nome" numFmtId="0">
      <sharedItems/>
    </cacheField>
    <cacheField name="Sesso" numFmtId="0">
      <sharedItems count="2">
        <s v="maschio"/>
        <s v="femmina"/>
      </sharedItems>
    </cacheField>
    <cacheField name="Età figlio" numFmtId="0">
      <sharedItems containsSemiMixedTypes="0" containsString="0" containsNumber="1" containsInteger="1" minValue="2" maxValue="14" count="13">
        <n v="4"/>
        <n v="6"/>
        <n v="5"/>
        <n v="3"/>
        <n v="11"/>
        <n v="9"/>
        <n v="7"/>
        <n v="13"/>
        <n v="10"/>
        <n v="8"/>
        <n v="12"/>
        <n v="14"/>
        <n v="2"/>
      </sharedItems>
    </cacheField>
    <cacheField name="Data Nascita" numFmtId="14">
      <sharedItems containsSemiMixedTypes="0" containsNonDate="0" containsDate="1" containsString="0" minDate="2000-07-27T00:00:00" maxDate="2012-05-05T00:00:00"/>
    </cacheField>
    <cacheField name="numero di figli" numFmtId="0">
      <sharedItems containsSemiMixedTypes="0" containsString="0" containsNumber="1" containsInteger="1" minValue="1" maxValue="4"/>
    </cacheField>
    <cacheField name="genitura" numFmtId="0">
      <sharedItems/>
    </cacheField>
    <cacheField name="genitore intervistato" numFmtId="0">
      <sharedItems/>
    </cacheField>
    <cacheField name="età padre" numFmtId="0">
      <sharedItems containsMixedTypes="1" containsNumber="1" containsInteger="1" minValue="28" maxValue="64"/>
    </cacheField>
    <cacheField name="titolo di studio" numFmtId="0">
      <sharedItems/>
    </cacheField>
    <cacheField name="condizione" numFmtId="0">
      <sharedItems/>
    </cacheField>
    <cacheField name="occupazione" numFmtId="0">
      <sharedItems/>
    </cacheField>
    <cacheField name="età madre" numFmtId="0">
      <sharedItems containsSemiMixedTypes="0" containsString="0" containsNumber="1" containsInteger="1" minValue="24" maxValue="57"/>
    </cacheField>
    <cacheField name="titolo di studio2" numFmtId="0">
      <sharedItems/>
    </cacheField>
    <cacheField name="condizione2" numFmtId="0">
      <sharedItems/>
    </cacheField>
    <cacheField name="occupazione2" numFmtId="0">
      <sharedItems/>
    </cacheField>
    <cacheField name="numero malattie" numFmtId="0">
      <sharedItems containsMixedTypes="1" containsNumber="1" containsInteger="1" minValue="0" maxValue="20"/>
    </cacheField>
    <cacheField name="Nell'ultimo anno: quali malattie o sintomi ha avuto con maggiore frequenza?" numFmtId="0">
      <sharedItems/>
    </cacheField>
    <cacheField name="Quante volte nell'ultimo anno si è rivolto/a al suo pediatra di libera scelta?" numFmtId="0">
      <sharedItems containsSemiMixedTypes="0" containsString="0" containsNumber="1" containsInteger="1" minValue="0" maxValue="30"/>
    </cacheField>
    <cacheField name="Quante volte nell'ultimo anno si è rivolto/a ad un pediatra o ad un medico privato per suo figlio?" numFmtId="0">
      <sharedItems containsMixedTypes="1" containsNumber="1" containsInteger="1" minValue="0" maxValue="6"/>
    </cacheField>
    <cacheField name="Quante volte nell'ultimo anno suo figlio è stato curato con farmaci prescritti?" numFmtId="0">
      <sharedItems containsMixedTypes="1" containsNumber="1" containsInteger="1" minValue="0" maxValue="30"/>
    </cacheField>
    <cacheField name="Quante volte nell'ultimo anno suo figlio è stato curato con farmaci scelti da lei?" numFmtId="0">
      <sharedItems containsMixedTypes="1" containsNumber="1" containsInteger="1" minValue="0" maxValue="15"/>
    </cacheField>
    <cacheField name="Quante volte nell'ultimo anno si è rivolto ad altri (farmacista, erborista o altri) per la salute di suo figlio?" numFmtId="0">
      <sharedItems containsMixedTypes="1" containsNumber="1" containsInteger="1" minValue="0" maxValue="10"/>
    </cacheField>
    <cacheField name="Uso CAM" numFmtId="0">
      <sharedItems count="2">
        <s v="si"/>
        <s v="no"/>
      </sharedItems>
    </cacheField>
    <cacheField name="uso recente" numFmtId="0">
      <sharedItems containsMixedTypes="1" containsNumber="1" containsInteger="1" minValue="0" maxValue="1"/>
    </cacheField>
    <cacheField name="[agopuntura]" numFmtId="0">
      <sharedItems/>
    </cacheField>
    <cacheField name="[fitoterapia]" numFmtId="0">
      <sharedItems/>
    </cacheField>
    <cacheField name="[medicina antroposofica]" numFmtId="0">
      <sharedItems/>
    </cacheField>
    <cacheField name="[medicina ayurvedica]" numFmtId="0">
      <sharedItems/>
    </cacheField>
    <cacheField name="[medicina omeopatica]" numFmtId="0">
      <sharedItems/>
    </cacheField>
    <cacheField name="[medicina tradizionale cinese]" numFmtId="0">
      <sharedItems/>
    </cacheField>
    <cacheField name="[omotossicologia]" numFmtId="0">
      <sharedItems/>
    </cacheField>
    <cacheField name="[osteopatia]" numFmtId="0">
      <sharedItems/>
    </cacheField>
    <cacheField name="[chiropratica]" numFmtId="0">
      <sharedItems/>
    </cacheField>
    <cacheField name="patologia CAM" numFmtId="0">
      <sharedItems/>
    </cacheField>
    <cacheField name="benefici CAM" numFmtId="0">
      <sharedItems/>
    </cacheField>
    <cacheField name="Insieme o singole" numFmtId="0">
      <sharedItems/>
    </cacheField>
    <cacheField name="Benificio con" numFmtId="0">
      <sharedItems/>
    </cacheField>
    <cacheField name="Insuccesso altternative" numFmtId="0">
      <sharedItems/>
    </cacheField>
    <cacheField name="Insuccesso tradizionali" numFmtId="0">
      <sharedItems/>
    </cacheField>
    <cacheField name="CAM con medico" numFmtId="0">
      <sharedItems/>
    </cacheField>
    <cacheField name="chi suggerisce CAM" numFmtId="0">
      <sharedItems/>
    </cacheField>
    <cacheField name="tipo CAM" numFmtId="0">
      <sharedItems/>
    </cacheField>
    <cacheField name="Effetti collaterali" numFmtId="0">
      <sharedItems/>
    </cacheField>
    <cacheField name="Quali effetti collaterali" numFmtId="0">
      <sharedItems/>
    </cacheField>
    <cacheField name="uso futuro" numFmtId="0">
      <sharedItems/>
    </cacheField>
    <cacheField name="motivo uso alternativo" numFmtId="0">
      <sharedItems/>
    </cacheField>
    <cacheField name="cos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viana Stampini" refreshedDate="42117.478481365739" createdVersion="4" refreshedVersion="4" minRefreshableVersion="3" recordCount="147">
  <cacheSource type="worksheet">
    <worksheetSource ref="A2:AX149" sheet="Foglio Formattato"/>
  </cacheSource>
  <cacheFields count="50">
    <cacheField name="Num Seq" numFmtId="0">
      <sharedItems containsSemiMixedTypes="0" containsString="0" containsNumber="1" containsInteger="1" minValue="1" maxValue="147"/>
    </cacheField>
    <cacheField name="Data Sondaggio" numFmtId="164">
      <sharedItems/>
    </cacheField>
    <cacheField name="NumBase" numFmtId="1">
      <sharedItems containsSemiMixedTypes="0" containsString="0" containsNumber="1" containsInteger="1" minValue="1" maxValue="1"/>
    </cacheField>
    <cacheField name="Nome" numFmtId="0">
      <sharedItems/>
    </cacheField>
    <cacheField name="Sesso" numFmtId="0">
      <sharedItems/>
    </cacheField>
    <cacheField name="Età figlio" numFmtId="0">
      <sharedItems containsSemiMixedTypes="0" containsString="0" containsNumber="1" containsInteger="1" minValue="2" maxValue="14"/>
    </cacheField>
    <cacheField name="Data Nascita" numFmtId="14">
      <sharedItems containsSemiMixedTypes="0" containsNonDate="0" containsDate="1" containsString="0" minDate="2000-07-27T00:00:00" maxDate="2012-05-05T00:00:00"/>
    </cacheField>
    <cacheField name="numero di figli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genitura" numFmtId="0">
      <sharedItems count="4">
        <s v="primogenito"/>
        <s v="secondogenito"/>
        <s v="terzogenito"/>
        <s v="0"/>
      </sharedItems>
    </cacheField>
    <cacheField name="genitore intervistato" numFmtId="0">
      <sharedItems count="2">
        <s v="madre"/>
        <s v="padre"/>
      </sharedItems>
    </cacheField>
    <cacheField name="età padre" numFmtId="0">
      <sharedItems containsMixedTypes="1" containsNumber="1" containsInteger="1" minValue="28" maxValue="64"/>
    </cacheField>
    <cacheField name="titolo di studio" numFmtId="0">
      <sharedItems/>
    </cacheField>
    <cacheField name="condizione" numFmtId="0">
      <sharedItems/>
    </cacheField>
    <cacheField name="occupazione" numFmtId="0">
      <sharedItems/>
    </cacheField>
    <cacheField name="età madre" numFmtId="0">
      <sharedItems containsSemiMixedTypes="0" containsString="0" containsNumber="1" containsInteger="1" minValue="24" maxValue="57"/>
    </cacheField>
    <cacheField name="titolo di studio2" numFmtId="0">
      <sharedItems/>
    </cacheField>
    <cacheField name="condizione2" numFmtId="0">
      <sharedItems/>
    </cacheField>
    <cacheField name="occupazione2" numFmtId="0">
      <sharedItems/>
    </cacheField>
    <cacheField name="numero malattie" numFmtId="0">
      <sharedItems containsSemiMixedTypes="0" containsString="0" containsNumber="1" containsInteger="1" minValue="0" maxValue="20" count="13">
        <n v="1"/>
        <n v="15"/>
        <n v="2"/>
        <n v="6"/>
        <n v="4"/>
        <n v="0"/>
        <n v="3"/>
        <n v="7"/>
        <n v="10"/>
        <n v="5"/>
        <n v="12"/>
        <n v="8"/>
        <n v="20"/>
      </sharedItems>
    </cacheField>
    <cacheField name="numero malattie gruppi" numFmtId="0">
      <sharedItems containsMixedTypes="1" containsNumber="1" containsInteger="1" minValue="0" maxValue="0" count="3">
        <s v="meno di 6"/>
        <s v="più di 6"/>
        <n v="0"/>
      </sharedItems>
    </cacheField>
    <cacheField name="Nell'ultimo anno: quali malattie o sintomi ha avuto con maggiore frequenza?" numFmtId="0">
      <sharedItems count="6">
        <s v="ORL"/>
        <s v="GI"/>
        <s v="NESSUNO"/>
        <s v="FEBBRE/INFLUENZA"/>
        <s v="ORL/GI"/>
        <s v="ALTRO"/>
      </sharedItems>
    </cacheField>
    <cacheField name="Quante volte nell'ultimo anno si è rivolto/a al suo pediatra di libera scelta?" numFmtId="0">
      <sharedItems containsSemiMixedTypes="0" containsString="0" containsNumber="1" containsInteger="1" minValue="0" maxValue="30"/>
    </cacheField>
    <cacheField name="Quante volte nell'ultimo anno si è rivolto/a ad un pediatra o ad un medico privato per suo figlio?" numFmtId="0">
      <sharedItems containsMixedTypes="1" containsNumber="1" containsInteger="1" minValue="0" maxValue="6"/>
    </cacheField>
    <cacheField name="Quante volte nell'ultimo anno suo figlio è stato curato con farmaci prescritti?" numFmtId="0">
      <sharedItems containsMixedTypes="1" containsNumber="1" containsInteger="1" minValue="0" maxValue="30"/>
    </cacheField>
    <cacheField name="Quante volte nell'ultimo anno suo figlio è stato curato con farmaci scelti da lei?" numFmtId="0">
      <sharedItems containsMixedTypes="1" containsNumber="1" containsInteger="1" minValue="0" maxValue="15"/>
    </cacheField>
    <cacheField name="Quante volte nell'ultimo anno si è rivolto ad altri (farmacista, erborista o altri) per la salute di suo figlio?" numFmtId="0">
      <sharedItems containsMixedTypes="1" containsNumber="1" containsInteger="1" minValue="0" maxValue="10"/>
    </cacheField>
    <cacheField name="Uso CAM" numFmtId="0">
      <sharedItems count="2">
        <s v="si"/>
        <s v="no"/>
      </sharedItems>
    </cacheField>
    <cacheField name="uso recente" numFmtId="0">
      <sharedItems containsMixedTypes="1" containsNumber="1" containsInteger="1" minValue="0" maxValue="1" count="3">
        <n v="1"/>
        <s v=""/>
        <n v="0"/>
      </sharedItems>
    </cacheField>
    <cacheField name="[agopuntura]" numFmtId="0">
      <sharedItems/>
    </cacheField>
    <cacheField name="[fitoterapia]" numFmtId="0">
      <sharedItems/>
    </cacheField>
    <cacheField name="[medicina antroposofica]" numFmtId="0">
      <sharedItems/>
    </cacheField>
    <cacheField name="[medicina ayurvedica]" numFmtId="0">
      <sharedItems/>
    </cacheField>
    <cacheField name="[medicina omeopatica]" numFmtId="0">
      <sharedItems/>
    </cacheField>
    <cacheField name="[medicina tradizionale cinese]" numFmtId="0">
      <sharedItems/>
    </cacheField>
    <cacheField name="[omotossicologia]" numFmtId="0">
      <sharedItems/>
    </cacheField>
    <cacheField name="[osteopatia]" numFmtId="0">
      <sharedItems/>
    </cacheField>
    <cacheField name="[chiropratica]" numFmtId="0">
      <sharedItems/>
    </cacheField>
    <cacheField name="patologia CAM" numFmtId="0">
      <sharedItems/>
    </cacheField>
    <cacheField name="benefici CAM" numFmtId="0">
      <sharedItems/>
    </cacheField>
    <cacheField name="Insieme o singole" numFmtId="0">
      <sharedItems/>
    </cacheField>
    <cacheField name="Benificio con" numFmtId="0">
      <sharedItems/>
    </cacheField>
    <cacheField name="Insuccesso altternative" numFmtId="0">
      <sharedItems/>
    </cacheField>
    <cacheField name="Insuccesso tradizionali" numFmtId="0">
      <sharedItems/>
    </cacheField>
    <cacheField name="CAM con medico" numFmtId="0">
      <sharedItems/>
    </cacheField>
    <cacheField name="chi suggerisce CAM" numFmtId="0">
      <sharedItems/>
    </cacheField>
    <cacheField name="tipo CAM" numFmtId="0">
      <sharedItems/>
    </cacheField>
    <cacheField name="Effetti collaterali" numFmtId="0">
      <sharedItems/>
    </cacheField>
    <cacheField name="Quali effetti collaterali" numFmtId="0">
      <sharedItems/>
    </cacheField>
    <cacheField name="uso futuro" numFmtId="0">
      <sharedItems/>
    </cacheField>
    <cacheField name="motivo uso alternativ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iviana Stampini" refreshedDate="42144.418758333333" createdVersion="4" refreshedVersion="4" minRefreshableVersion="3" recordCount="147">
  <cacheSource type="worksheet">
    <worksheetSource ref="A2:BA149" sheet="Foglio Formattato"/>
  </cacheSource>
  <cacheFields count="53">
    <cacheField name="Num Seq" numFmtId="0">
      <sharedItems containsSemiMixedTypes="0" containsString="0" containsNumber="1" containsInteger="1" minValue="1" maxValue="147" count="14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</sharedItems>
    </cacheField>
    <cacheField name="Data Sondaggio" numFmtId="164">
      <sharedItems/>
    </cacheField>
    <cacheField name="NumBase" numFmtId="1">
      <sharedItems containsSemiMixedTypes="0" containsString="0" containsNumber="1" containsInteger="1" minValue="1" maxValue="1"/>
    </cacheField>
    <cacheField name="Nome" numFmtId="0">
      <sharedItems/>
    </cacheField>
    <cacheField name="Sesso" numFmtId="0">
      <sharedItems count="2">
        <s v="maschio"/>
        <s v="femmina"/>
      </sharedItems>
    </cacheField>
    <cacheField name="Età figlio" numFmtId="0">
      <sharedItems containsSemiMixedTypes="0" containsString="0" containsNumber="1" containsInteger="1" minValue="2" maxValue="14" count="13">
        <n v="4"/>
        <n v="6"/>
        <n v="5"/>
        <n v="3"/>
        <n v="11"/>
        <n v="9"/>
        <n v="7"/>
        <n v="13"/>
        <n v="10"/>
        <n v="8"/>
        <n v="12"/>
        <n v="14"/>
        <n v="2"/>
      </sharedItems>
    </cacheField>
    <cacheField name="Data Nascita" numFmtId="14">
      <sharedItems containsSemiMixedTypes="0" containsNonDate="0" containsDate="1" containsString="0" minDate="2000-07-27T00:00:00" maxDate="2012-05-05T00:00:00"/>
    </cacheField>
    <cacheField name="numero di figli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genitura" numFmtId="0">
      <sharedItems count="4">
        <s v="primogenito"/>
        <s v="secondogenito"/>
        <s v="terzogenito"/>
        <s v="0"/>
      </sharedItems>
    </cacheField>
    <cacheField name="genitore intervistato" numFmtId="0">
      <sharedItems/>
    </cacheField>
    <cacheField name="età padre" numFmtId="0">
      <sharedItems containsMixedTypes="1" containsNumber="1" containsInteger="1" minValue="28" maxValue="64" count="31">
        <n v="38"/>
        <n v="40"/>
        <n v="43"/>
        <n v="41"/>
        <n v="34"/>
        <n v="42"/>
        <n v="47"/>
        <n v="37"/>
        <n v="45"/>
        <n v="48"/>
        <n v="39"/>
        <n v="54"/>
        <n v="49"/>
        <n v="36"/>
        <n v="35"/>
        <n v="44"/>
        <n v="46"/>
        <n v="51"/>
        <n v="55"/>
        <n v="33"/>
        <n v="28"/>
        <n v="58"/>
        <n v="50"/>
        <n v="52"/>
        <s v="-"/>
        <n v="53"/>
        <n v="56"/>
        <n v="64"/>
        <n v="60"/>
        <n v="32"/>
        <n v="59"/>
      </sharedItems>
    </cacheField>
    <cacheField name="titolo di studio" numFmtId="0">
      <sharedItems count="6">
        <s v="laurea"/>
        <s v="superiore"/>
        <s v="media"/>
        <s v="elementare"/>
        <s v="-"/>
        <s v="terzo livello"/>
      </sharedItems>
    </cacheField>
    <cacheField name="condizione" numFmtId="0">
      <sharedItems count="4">
        <s v="occupato"/>
        <s v="disoccupato"/>
        <s v="-"/>
        <s v="pensionato"/>
      </sharedItems>
    </cacheField>
    <cacheField name="occupazione" numFmtId="0">
      <sharedItems count="18">
        <s v="libero professionista"/>
        <s v="dirigente"/>
        <s v="forze dell'ordine"/>
        <s v="impiegato"/>
        <s v="operaio"/>
        <s v="-"/>
        <s v="medico"/>
        <s v="insegnante"/>
        <s v="professione sanitaria"/>
        <s v="imprenditore" u="1"/>
        <s v="infermiere" u="1"/>
        <s v="professore" u="1"/>
        <s v="autista" u="1"/>
        <s v="militare" u="1"/>
        <s v="agricoltore" u="1"/>
        <s v="medica" u="1"/>
        <s v="polizia" u="1"/>
        <s v="assistente di volo" u="1"/>
      </sharedItems>
    </cacheField>
    <cacheField name="età madre" numFmtId="0">
      <sharedItems containsSemiMixedTypes="0" containsString="0" containsNumber="1" containsInteger="1" minValue="24" maxValue="57" count="31">
        <n v="35"/>
        <n v="44"/>
        <n v="40"/>
        <n v="38"/>
        <n v="32"/>
        <n v="43"/>
        <n v="37"/>
        <n v="39"/>
        <n v="50"/>
        <n v="45"/>
        <n v="34"/>
        <n v="33"/>
        <n v="48"/>
        <n v="36"/>
        <n v="41"/>
        <n v="42"/>
        <n v="47"/>
        <n v="26"/>
        <n v="49"/>
        <n v="52"/>
        <n v="31"/>
        <n v="46"/>
        <n v="29"/>
        <n v="30"/>
        <n v="55"/>
        <n v="53"/>
        <n v="54"/>
        <n v="51"/>
        <n v="57"/>
        <n v="24"/>
        <n v="28"/>
      </sharedItems>
    </cacheField>
    <cacheField name="titolo di studio2" numFmtId="0">
      <sharedItems count="5">
        <s v="laurea"/>
        <s v="superiore"/>
        <s v="media"/>
        <s v="terzo livello"/>
        <s v="elementare"/>
      </sharedItems>
    </cacheField>
    <cacheField name="condizione2" numFmtId="0">
      <sharedItems count="3">
        <s v="occupata"/>
        <s v="casalinga"/>
        <s v="disoccupata"/>
      </sharedItems>
    </cacheField>
    <cacheField name="occupazione2" numFmtId="0">
      <sharedItems count="12">
        <s v="impiegata"/>
        <s v="operaia"/>
        <s v="-"/>
        <s v="libera professionista"/>
        <s v="insegnante"/>
        <s v="medico"/>
        <s v="professione sanitaria"/>
        <s v="educatore, assistente sociale"/>
        <s v="dirigente"/>
        <s v="insegnate" u="1"/>
        <s v="erborista" u="1"/>
        <s v="infermiera" u="1"/>
      </sharedItems>
    </cacheField>
    <cacheField name="numero malattie" numFmtId="0">
      <sharedItems containsSemiMixedTypes="0" containsString="0" containsNumber="1" containsInteger="1" minValue="0" maxValue="20"/>
    </cacheField>
    <cacheField name="numero malattie gruppi" numFmtId="0">
      <sharedItems containsMixedTypes="1" containsNumber="1" containsInteger="1" minValue="0" maxValue="0"/>
    </cacheField>
    <cacheField name="Nell'ultimo anno: quali malattie o sintomi ha avuto con maggiore frequenza?" numFmtId="0">
      <sharedItems/>
    </cacheField>
    <cacheField name="Quante volte nell'ultimo anno si è rivolto/a al suo pediatra di libera scelta?" numFmtId="0">
      <sharedItems containsSemiMixedTypes="0" containsString="0" containsNumber="1" containsInteger="1" minValue="0" maxValue="30" count="13">
        <n v="5"/>
        <n v="15"/>
        <n v="2"/>
        <n v="0"/>
        <n v="1"/>
        <n v="4"/>
        <n v="7"/>
        <n v="10"/>
        <n v="3"/>
        <n v="30"/>
        <n v="6"/>
        <n v="25"/>
        <n v="12"/>
      </sharedItems>
    </cacheField>
    <cacheField name="Quante volte nell'ultimo anno si è rivolto/a ad un pediatra o ad un medico privato per suo figlio?" numFmtId="0">
      <sharedItems containsMixedTypes="1" containsNumber="1" containsInteger="1" minValue="0" maxValue="6" count="8">
        <n v="0"/>
        <n v="1"/>
        <n v="2"/>
        <n v="4"/>
        <n v="3"/>
        <n v="5"/>
        <s v="0"/>
        <n v="6"/>
      </sharedItems>
    </cacheField>
    <cacheField name="Quante volte nell'ultimo anno suo figlio è stato curato con farmaci prescritti?" numFmtId="0">
      <sharedItems containsMixedTypes="1" containsNumber="1" containsInteger="1" minValue="0" maxValue="30" count="13">
        <n v="5"/>
        <n v="15"/>
        <n v="2"/>
        <n v="0"/>
        <n v="3"/>
        <n v="1"/>
        <n v="4"/>
        <n v="7"/>
        <n v="10"/>
        <n v="30"/>
        <n v="6"/>
        <s v="0"/>
        <n v="12"/>
      </sharedItems>
    </cacheField>
    <cacheField name="Quante volte nell'ultimo anno suo figlio è stato curato con farmaci scelti da lei?" numFmtId="0">
      <sharedItems containsMixedTypes="1" containsNumber="1" containsInteger="1" minValue="0" maxValue="15" count="10">
        <n v="0"/>
        <n v="1"/>
        <n v="15"/>
        <s v="5 mesi"/>
        <n v="6"/>
        <n v="3"/>
        <n v="2"/>
        <n v="4"/>
        <n v="10"/>
        <n v="5"/>
      </sharedItems>
    </cacheField>
    <cacheField name="Quante volte nell'ultimo anno si è rivolto ad altri (farmacista, erborista o altri) per la salute di suo figlio?" numFmtId="0">
      <sharedItems containsMixedTypes="1" containsNumber="1" containsInteger="1" minValue="0" maxValue="10" count="9">
        <n v="2"/>
        <n v="3"/>
        <n v="0"/>
        <n v="5"/>
        <n v="1"/>
        <s v="0"/>
        <n v="4"/>
        <n v="10"/>
        <n v="6"/>
      </sharedItems>
    </cacheField>
    <cacheField name="Uso CAM" numFmtId="0">
      <sharedItems count="2">
        <s v="si"/>
        <s v="no"/>
      </sharedItems>
    </cacheField>
    <cacheField name="uso recente" numFmtId="0">
      <sharedItems containsMixedTypes="1" containsNumber="1" containsInteger="1" minValue="0" maxValue="1" count="3">
        <n v="1"/>
        <s v=""/>
        <n v="0"/>
      </sharedItems>
    </cacheField>
    <cacheField name="[agopuntura]" numFmtId="0">
      <sharedItems count="1">
        <s v=""/>
      </sharedItems>
    </cacheField>
    <cacheField name="[fitoterapia]" numFmtId="0">
      <sharedItems count="8">
        <s v="1 volta"/>
        <s v="non so quante volte"/>
        <s v=""/>
        <s v="più di 7 volte"/>
        <s v="5 volte"/>
        <s v="3 volte"/>
        <s v="4 volte"/>
        <s v="2 volte"/>
      </sharedItems>
    </cacheField>
    <cacheField name="[medicina antroposofica]" numFmtId="0">
      <sharedItems/>
    </cacheField>
    <cacheField name="[medicina ayurvedica]" numFmtId="0">
      <sharedItems/>
    </cacheField>
    <cacheField name="[medicina omeopatica]" numFmtId="0">
      <sharedItems count="8">
        <s v=""/>
        <s v="1 volta"/>
        <s v="non so quante volte"/>
        <s v="4 volte"/>
        <s v="2 volte"/>
        <s v="5 volte"/>
        <s v="3 volte"/>
        <s v="più di 7 volte"/>
      </sharedItems>
    </cacheField>
    <cacheField name="[medicina tradizionale cinese]" numFmtId="0">
      <sharedItems count="1">
        <s v=""/>
      </sharedItems>
    </cacheField>
    <cacheField name="[omotossicologia]" numFmtId="0">
      <sharedItems count="1">
        <s v=""/>
      </sharedItems>
    </cacheField>
    <cacheField name="[osteopatia]" numFmtId="0">
      <sharedItems count="1">
        <s v=""/>
      </sharedItems>
    </cacheField>
    <cacheField name="[chiropratica]" numFmtId="0">
      <sharedItems count="1">
        <s v=""/>
      </sharedItems>
    </cacheField>
    <cacheField name="patologia CAM" numFmtId="0">
      <sharedItems count="8">
        <s v="orl"/>
        <s v="-"/>
        <s v="immuno"/>
        <s v="NPI"/>
        <s v="immuno/orl"/>
        <s v="orl/gi"/>
        <s v="gi"/>
        <s v="altro"/>
      </sharedItems>
    </cacheField>
    <cacheField name="benefici CAM" numFmtId="0">
      <sharedItems count="4">
        <s v="qualche volta"/>
        <s v=""/>
        <s v="mai"/>
        <s v="nella maggior parte dei casi"/>
      </sharedItems>
    </cacheField>
    <cacheField name="Insieme o singole" numFmtId="0">
      <sharedItems count="3">
        <s v="in alternativa"/>
        <s v="insieme"/>
        <s v=""/>
      </sharedItems>
    </cacheField>
    <cacheField name="Benificio con" numFmtId="0">
      <sharedItems count="3">
        <s v="la medicina convenzionale"/>
        <s v=""/>
        <s v="la medicina alternativa"/>
      </sharedItems>
    </cacheField>
    <cacheField name="Insuccesso altternative" numFmtId="0">
      <sharedItems count="3">
        <s v="medicine convenzionali"/>
        <s v="altro tentativo con la medicina non convenzionale"/>
        <s v=""/>
      </sharedItems>
    </cacheField>
    <cacheField name="Insuccesso tradizionali" numFmtId="0">
      <sharedItems count="3">
        <s v=""/>
        <s v="medicine non convenzionali"/>
        <s v="altro tentativo con la medicina convenzionale"/>
      </sharedItems>
    </cacheField>
    <cacheField name="prescrizione medica" numFmtId="0">
      <sharedItems count="6">
        <s v="sì, sempre"/>
        <s v="non lo so"/>
        <s v="no"/>
        <s v="dipende dalla patologia per la quale si utilizzano"/>
        <s v="" u="1"/>
        <s v="non so" u="1"/>
      </sharedItems>
    </cacheField>
    <cacheField name="chi suggerisce CAM" numFmtId="0">
      <sharedItems count="9">
        <s v="farmacista"/>
        <s v="farmacista, su consiglio di conoscenti che le utilizzano"/>
        <s v=""/>
        <s v="internet"/>
        <s v="su decisione personale"/>
        <s v="su consiglio di conoscenti che le utilizzano, pubblicità su carta stampata e/o mediatica"/>
        <s v="su consiglio di conoscenti che le utilizzano"/>
        <s v="farmacista, su decisione personale"/>
        <s v="su decisione personale, erboristeria"/>
      </sharedItems>
    </cacheField>
    <cacheField name="tipo CAM" numFmtId="0">
      <sharedItems/>
    </cacheField>
    <cacheField name="Effetti collaterali" numFmtId="0">
      <sharedItems count="3">
        <s v="no"/>
        <s v=""/>
        <s v="si"/>
      </sharedItems>
    </cacheField>
    <cacheField name="Quali effetti collaterali" numFmtId="0">
      <sharedItems count="4">
        <s v=""/>
        <s v="insonnia"/>
        <s v="valeriana: stordimento"/>
        <s v="munostim: rush cutaneo e croste"/>
      </sharedItems>
    </cacheField>
    <cacheField name="uso futuro" numFmtId="0">
      <sharedItems count="4">
        <s v="si"/>
        <s v=""/>
        <s v="no"/>
        <s v="non so"/>
      </sharedItems>
    </cacheField>
    <cacheField name="motivo uso alternativo" numFmtId="0">
      <sharedItems/>
    </cacheField>
    <cacheField name="costo" numFmtId="0">
      <sharedItems count="4">
        <s v="no"/>
        <s v="sì"/>
        <s v="non lo so"/>
        <s v="" u="1"/>
      </sharedItems>
    </cacheField>
    <cacheField name="Vaccinato" numFmtId="0">
      <sharedItems count="2">
        <s v="sì"/>
        <s v="no"/>
      </sharedItems>
    </cacheField>
    <cacheField name="Favorevole vaccino" numFmtId="0">
      <sharedItems count="4">
        <s v="sì"/>
        <s v="no"/>
        <s v="non sempre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n v="1"/>
    <s v="02/03/2015 16.23.58"/>
    <n v="1"/>
    <s v="giulio brusati"/>
    <x v="0"/>
    <x v="0"/>
    <d v="2011-10-03T00:00:00"/>
    <n v="1"/>
    <s v="primogenito"/>
    <s v="madre"/>
    <n v="38"/>
    <s v="laurea"/>
    <s v="occupato"/>
    <s v="libero professionista"/>
    <n v="35"/>
    <s v="laurea"/>
    <s v="occupata"/>
    <s v="impiegata"/>
    <n v="1"/>
    <s v="ORL"/>
    <n v="5"/>
    <n v="0"/>
    <n v="5"/>
    <n v="0"/>
    <n v="2"/>
    <x v="0"/>
    <n v="1"/>
    <s v=""/>
    <s v="1 volta"/>
    <s v=""/>
    <s v=""/>
    <s v=""/>
    <s v=""/>
    <s v=""/>
    <s v=""/>
    <s v=""/>
    <s v="orl"/>
    <s v="qualche volta"/>
    <s v="in alternativa"/>
    <s v="la medicina convenzionale"/>
    <s v="medicine convenzionali"/>
    <s v=""/>
    <s v="sì, sempre"/>
    <s v="farmacista"/>
    <s v="sciroppo di lumaca"/>
    <s v="no"/>
    <s v=""/>
    <s v="si"/>
    <s v="Perche ritengo che le medicine non convenzionali sono piu sicure e “naturali” e non hanno effetti collaterali, Perche mi è stata consigliata o prescritta dal mio medico o da medici specializzati"/>
    <s v="no"/>
  </r>
  <r>
    <n v="2"/>
    <s v="02/03/2015 16.51.41"/>
    <n v="1"/>
    <s v="massimiliano prenesti"/>
    <x v="0"/>
    <x v="1"/>
    <d v="2009-02-17T00:00:00"/>
    <n v="2"/>
    <s v="primogenito"/>
    <s v="padre"/>
    <n v="40"/>
    <s v="superiore"/>
    <s v="occupato"/>
    <s v="libero professionista"/>
    <n v="44"/>
    <s v="superiore"/>
    <s v="occupata"/>
    <s v="impiegata"/>
    <n v="15"/>
    <s v="ORL"/>
    <n v="15"/>
    <n v="0"/>
    <n v="15"/>
    <n v="0"/>
    <n v="3"/>
    <x v="0"/>
    <n v="1"/>
    <s v=""/>
    <s v="non so quante volte"/>
    <s v=""/>
    <s v=""/>
    <s v=""/>
    <s v=""/>
    <s v=""/>
    <s v=""/>
    <s v=""/>
    <s v="orl"/>
    <s v=""/>
    <s v="insieme"/>
    <s v=""/>
    <s v="altro tentativo con la medicina non convenzionale"/>
    <s v="medicine non convenzionali"/>
    <s v="sì, sempre"/>
    <s v="farmacista, su consiglio di conoscenti che le utilizzano"/>
    <s v="- propoli_x000d_- spray per la gola_x000d_- arnica"/>
    <s v="no"/>
    <s v=""/>
    <s v="si"/>
    <s v="per trovare altre vie, per non intasare questi bambini con farmaci aggrevvisi"/>
    <s v="sì"/>
  </r>
  <r>
    <n v="3"/>
    <s v="02/03/2015 17.06.50"/>
    <n v="1"/>
    <s v="benedetta negri"/>
    <x v="1"/>
    <x v="2"/>
    <d v="2010-04-23T00:00:00"/>
    <n v="2"/>
    <s v="secondogenito"/>
    <s v="madre"/>
    <n v="43"/>
    <s v="laurea"/>
    <s v="occupato"/>
    <s v="dirigente"/>
    <n v="40"/>
    <s v="superiore"/>
    <s v="occupata"/>
    <s v="impiegata"/>
    <n v="2"/>
    <s v="ORL"/>
    <n v="2"/>
    <n v="1"/>
    <n v="2"/>
    <n v="1"/>
    <n v="0"/>
    <x v="0"/>
    <n v="1"/>
    <s v=""/>
    <s v=""/>
    <s v=""/>
    <s v=""/>
    <s v="1 volta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farmacista, su consiglio di conoscenti che le utilizzano"/>
    <s v="sciroppo per la tosse al lampone rosa"/>
    <s v="no"/>
    <s v=""/>
    <s v="si"/>
    <s v="Perche ritengo che le medicine non convenzionali sono piu sicure e “naturali” e non hanno effetti collaterali, per evitare di creare resistenze agli antibiotici"/>
    <s v="sì"/>
  </r>
  <r>
    <n v="4"/>
    <s v="02/03/2015 17.21.29"/>
    <n v="1"/>
    <s v="carlotta camilla premoli"/>
    <x v="1"/>
    <x v="0"/>
    <d v="2010-08-09T00:00:00"/>
    <n v="2"/>
    <s v="secondogenito"/>
    <s v="madre"/>
    <n v="41"/>
    <s v="media"/>
    <s v="occupato"/>
    <s v="agricoltore"/>
    <n v="38"/>
    <s v="superiore"/>
    <s v="occupata"/>
    <s v="operaia"/>
    <n v="6"/>
    <s v="GI"/>
    <n v="2"/>
    <n v="0"/>
    <n v="2"/>
    <n v="0"/>
    <n v="0"/>
    <x v="0"/>
    <n v="1"/>
    <s v=""/>
    <s v="più di 7 volte"/>
    <s v=""/>
    <s v=""/>
    <s v=""/>
    <s v=""/>
    <s v=""/>
    <s v=""/>
    <s v=""/>
    <s v="orl"/>
    <s v="qualche volta"/>
    <s v="insieme"/>
    <s v="la medicina convenzionale"/>
    <s v="altro tentativo con la medicina non convenzionale"/>
    <s v="altro tentativo con la medicina convenzionale"/>
    <s v="sì, sempre"/>
    <s v="farmacista"/>
    <s v="- sciroppo di lumaca_x000d_- oscinococcinum_x000d__x000d_"/>
    <s v="no"/>
    <s v=""/>
    <s v="si"/>
    <s v="Perche ritengo che le medicine non convenzionali sono piu sicure e “naturali” e non hanno effetti collaterali"/>
    <s v="no"/>
  </r>
  <r>
    <n v="5"/>
    <s v="02/03/2015 17.31.33"/>
    <n v="1"/>
    <s v="matteo riccardi"/>
    <x v="0"/>
    <x v="3"/>
    <d v="2011-12-16T00:00:00"/>
    <n v="1"/>
    <s v="primogenito"/>
    <s v="padre"/>
    <n v="34"/>
    <s v="superiore"/>
    <s v="occupato"/>
    <s v="militare"/>
    <n v="32"/>
    <s v="superiore"/>
    <s v="occupata"/>
    <s v="impiegata"/>
    <n v="4"/>
    <s v="ORL"/>
    <n v="5"/>
    <n v="2"/>
    <n v="5"/>
    <n v="15"/>
    <n v="5"/>
    <x v="0"/>
    <n v="1"/>
    <s v=""/>
    <s v=""/>
    <s v=""/>
    <s v=""/>
    <s v="non so quante volte"/>
    <s v=""/>
    <s v=""/>
    <s v=""/>
    <s v=""/>
    <s v="orl"/>
    <s v="nella maggior parte dei casi"/>
    <s v="insieme"/>
    <s v="la medicina convenzionale"/>
    <s v="medicine convenzionali"/>
    <s v=""/>
    <s v="sì, sempre"/>
    <s v=""/>
    <s v="fiale per arosol mufluil_x000d_sciroppo attivatore al mango per sistema immunitario"/>
    <s v="no"/>
    <s v=""/>
    <s v="si"/>
    <s v="Perche ritengo che le medicine non convenzionali sono piu sicure e “naturali” e non hanno effetti collaterali"/>
    <s v="sì"/>
  </r>
  <r>
    <n v="6"/>
    <s v="02/03/2015 17.53.53"/>
    <n v="1"/>
    <s v="sofia pinzi"/>
    <x v="1"/>
    <x v="1"/>
    <d v="2008-07-01T00:00:00"/>
    <n v="3"/>
    <s v="secondogenito"/>
    <s v="padre"/>
    <n v="42"/>
    <s v="superiore"/>
    <s v="occupato"/>
    <s v="militare"/>
    <n v="43"/>
    <s v="laurea"/>
    <s v="casalinga"/>
    <s v="-"/>
    <n v="2"/>
    <s v="ORL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  <s v="non lo so"/>
  </r>
  <r>
    <n v="7"/>
    <s v="02/03/2015 18.05.08"/>
    <n v="1"/>
    <s v="marta pastori"/>
    <x v="1"/>
    <x v="4"/>
    <d v="2003-10-02T00:00:00"/>
    <n v="2"/>
    <s v="secondogenito"/>
    <s v="madre"/>
    <n v="47"/>
    <s v="superiore"/>
    <s v="occupato"/>
    <s v="impiegato"/>
    <n v="44"/>
    <s v="superiore"/>
    <s v="occupata"/>
    <s v="impiegata"/>
    <n v="0"/>
    <s v="FEBBRE/INFLUENZA"/>
    <n v="0"/>
    <n v="0"/>
    <n v="0"/>
    <n v="0"/>
    <n v="0"/>
    <x v="0"/>
    <n v="0"/>
    <s v=""/>
    <s v=""/>
    <s v=""/>
    <s v=""/>
    <s v=""/>
    <s v=""/>
    <s v=""/>
    <s v=""/>
    <s v=""/>
    <s v="orl"/>
    <s v="nella maggior parte dei casi"/>
    <s v="in alternativa"/>
    <s v=""/>
    <s v="medicine convenzionali"/>
    <s v="altro tentativo con la medicina convenzionale"/>
    <s v="sì, sempre"/>
    <s v=""/>
    <s v="oscilococcinum"/>
    <s v="no"/>
    <s v=""/>
    <s v="si"/>
    <s v="per provare"/>
    <s v="no"/>
  </r>
  <r>
    <n v="8"/>
    <s v="02/03/2015 18.40.19"/>
    <n v="1"/>
    <s v="gabriel tomasini"/>
    <x v="0"/>
    <x v="2"/>
    <d v="2010-04-02T00:00:00"/>
    <n v="2"/>
    <s v="secondogenito"/>
    <s v="madre"/>
    <n v="37"/>
    <s v="media"/>
    <s v="occupato"/>
    <s v="operaio"/>
    <n v="38"/>
    <s v="media"/>
    <s v="occupata"/>
    <s v="operaia"/>
    <n v="3"/>
    <s v="ORL"/>
    <n v="5"/>
    <n v="1"/>
    <n v="3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"/>
  </r>
  <r>
    <n v="9"/>
    <s v="02/03/2015 18.51.48"/>
    <n v="1"/>
    <s v="maria luisa tondina"/>
    <x v="1"/>
    <x v="0"/>
    <d v="2011-03-15T00:00:00"/>
    <n v="2"/>
    <s v="secondogenito"/>
    <s v="madre"/>
    <n v="45"/>
    <s v="superiore"/>
    <s v="occupato"/>
    <s v="impiegato"/>
    <n v="35"/>
    <s v="laurea"/>
    <s v="occupata"/>
    <s v="libera professionista"/>
    <s v="0"/>
    <s v="FEBBRE/INFLUENZA"/>
    <n v="0"/>
    <n v="0"/>
    <n v="0"/>
    <s v="5 mesi"/>
    <n v="5"/>
    <x v="0"/>
    <n v="1"/>
    <s v=""/>
    <s v="più di 7 volte"/>
    <s v=""/>
    <s v=""/>
    <s v="4 volte"/>
    <s v=""/>
    <s v=""/>
    <s v=""/>
    <s v=""/>
    <s v="immuno"/>
    <s v="nella maggior parte dei casi"/>
    <s v="in alternativa"/>
    <s v="la medicina alternativa"/>
    <s v="altro tentativo con la medicina non convenzionale"/>
    <s v="medicine non convenzionali"/>
    <s v="sì, sempre"/>
    <s v="internet"/>
    <s v="Tinture Madri_x000d_Tisana di Malva"/>
    <s v="no"/>
    <s v=""/>
    <s v="si"/>
    <s v="Perche avevo già fatto ricorso alle medicine non convenzionali per curare me stesso e ne ho tratto beneficio"/>
    <s v="sì"/>
  </r>
  <r>
    <n v="10"/>
    <s v="02/03/2015 19.06.55"/>
    <n v="1"/>
    <s v="alessandro crola"/>
    <x v="0"/>
    <x v="5"/>
    <d v="2006-01-03T00:00:00"/>
    <n v="2"/>
    <s v="secondogenito"/>
    <s v="madre"/>
    <n v="48"/>
    <s v="media"/>
    <s v="occupato"/>
    <s v="libero professionista"/>
    <n v="43"/>
    <s v="media"/>
    <s v="casalinga"/>
    <s v="-"/>
    <n v="2"/>
    <s v="ORL"/>
    <n v="1"/>
    <n v="1"/>
    <n v="1"/>
    <n v="0"/>
    <n v="2"/>
    <x v="0"/>
    <n v="1"/>
    <s v=""/>
    <s v=""/>
    <s v=""/>
    <s v=""/>
    <s v="2 volte"/>
    <s v=""/>
    <s v=""/>
    <s v=""/>
    <s v=""/>
    <s v="orl"/>
    <s v="nella maggior parte dei casi"/>
    <s v="in alternativa"/>
    <s v="la medicina alternativa"/>
    <s v="medicine convenzionali"/>
    <s v="altro tentativo con la medicina convenzionale"/>
    <s v="sì, sempre"/>
    <s v="farmacista"/>
    <s v="sciroppo Drosera_x000d_SCIROPPO DI LUMACA - siromucil"/>
    <s v="no"/>
    <s v=""/>
    <s v="si"/>
    <s v="Perche ritengo che le medicine non convenzionali sono piu sicure e “naturali” e non hanno effetti collaterali"/>
    <s v="no"/>
  </r>
  <r>
    <n v="11"/>
    <s v="02/03/2015 19.14.10"/>
    <n v="1"/>
    <s v="gabriele paggi"/>
    <x v="0"/>
    <x v="6"/>
    <d v="2007-06-02T00:00:00"/>
    <n v="2"/>
    <s v="secondogenito"/>
    <s v="madre"/>
    <n v="39"/>
    <s v="media"/>
    <s v="occupato"/>
    <s v="operaio"/>
    <n v="37"/>
    <s v="superiore"/>
    <s v="occupata"/>
    <s v="operaia"/>
    <n v="4"/>
    <s v="GI"/>
    <n v="4"/>
    <n v="0"/>
    <n v="4"/>
    <n v="6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2"/>
    <s v="03/03/2015 14.39.33"/>
    <n v="1"/>
    <s v="kate vittoria ceppi"/>
    <x v="1"/>
    <x v="2"/>
    <d v="2009-07-08T00:00:00"/>
    <n v="3"/>
    <s v="secondogenito"/>
    <s v="madre"/>
    <n v="40"/>
    <s v="superiore"/>
    <s v="occupato"/>
    <s v="operaio"/>
    <n v="39"/>
    <s v="superiore"/>
    <s v="occupata"/>
    <s v="impiegata"/>
    <n v="3"/>
    <s v="ORL"/>
    <n v="1"/>
    <n v="0"/>
    <n v="0"/>
    <n v="3"/>
    <n v="0"/>
    <x v="0"/>
    <n v="0"/>
    <s v=""/>
    <s v=""/>
    <s v=""/>
    <s v=""/>
    <s v=""/>
    <s v=""/>
    <s v=""/>
    <s v=""/>
    <s v=""/>
    <s v="NPI"/>
    <s v="mai"/>
    <s v="in alternativa"/>
    <s v=""/>
    <s v=""/>
    <s v=""/>
    <s v="dipende dalla patologia per la quale si utilizzano"/>
    <s v="farmacista"/>
    <s v="kindival"/>
    <s v="no"/>
    <s v=""/>
    <s v="no"/>
    <s v="Perche ritengo che le medicine non convenzionali sono piu sicure e “naturali” e non hanno effetti collaterali"/>
    <s v="sì"/>
  </r>
  <r>
    <n v="13"/>
    <s v="03/03/2015 15.12.24"/>
    <n v="1"/>
    <s v="martina colombo"/>
    <x v="1"/>
    <x v="3"/>
    <d v="2011-09-27T00:00:00"/>
    <n v="3"/>
    <s v="terzogenito"/>
    <s v="padre"/>
    <n v="37"/>
    <s v="laurea"/>
    <s v="occupato"/>
    <s v="impiegato"/>
    <n v="40"/>
    <s v="laurea"/>
    <s v="occupata"/>
    <s v="insegnate"/>
    <n v="7"/>
    <s v="FEBBRE/INFLUENZA"/>
    <n v="7"/>
    <n v="2"/>
    <n v="7"/>
    <n v="0"/>
    <n v="0"/>
    <x v="0"/>
    <n v="1"/>
    <s v=""/>
    <s v="5 volte"/>
    <s v=""/>
    <s v=""/>
    <s v=""/>
    <s v=""/>
    <s v=""/>
    <s v=""/>
    <s v=""/>
    <s v="orl"/>
    <s v="qualche volta"/>
    <s v="insieme"/>
    <s v=""/>
    <s v="medicine convenzionali"/>
    <s v="altro tentativo con la medicina convenzionale"/>
    <s v="sì, sempre"/>
    <s v=""/>
    <s v="grintuss sciroppo"/>
    <s v="no"/>
    <s v=""/>
    <s v="si"/>
    <s v="Perche ritengo che le medicine non convenzionali sono piu sicure e “naturali” e non hanno effetti collaterali"/>
    <s v="no"/>
  </r>
  <r>
    <n v="14"/>
    <s v="03/03/2015 15.36.34"/>
    <n v="1"/>
    <s v="davide busti"/>
    <x v="0"/>
    <x v="7"/>
    <d v="2001-09-03T00:00:00"/>
    <n v="2"/>
    <s v="primogenito"/>
    <s v="madre"/>
    <n v="54"/>
    <s v="media"/>
    <s v="occupato"/>
    <s v="agricoltore"/>
    <n v="50"/>
    <s v="media"/>
    <s v="occupata"/>
    <s v="impiegata"/>
    <n v="0"/>
    <s v="NESSUNO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no"/>
  </r>
  <r>
    <n v="15"/>
    <s v="03/03/2015 15.53.03"/>
    <n v="1"/>
    <s v="gioelle brocchi"/>
    <x v="1"/>
    <x v="8"/>
    <d v="2004-10-04T00:00:00"/>
    <n v="2"/>
    <s v="secondogenito"/>
    <s v="madre"/>
    <n v="49"/>
    <s v="superiore"/>
    <s v="occupato"/>
    <s v="impiegato"/>
    <n v="45"/>
    <s v="superiore"/>
    <s v="occupata"/>
    <s v="erborista"/>
    <n v="0"/>
    <s v="NESSUNO"/>
    <n v="0"/>
    <n v="0"/>
    <n v="0"/>
    <n v="2"/>
    <n v="2"/>
    <x v="0"/>
    <n v="1"/>
    <s v=""/>
    <s v="3 volte"/>
    <s v=""/>
    <s v=""/>
    <s v=""/>
    <s v=""/>
    <s v=""/>
    <s v=""/>
    <s v=""/>
    <s v="immuno/orl"/>
    <s v="nella maggior parte dei casi"/>
    <s v="in alternativa"/>
    <s v=""/>
    <s v="altro tentativo con la medicina non convenzionale"/>
    <s v="medicine non convenzionali"/>
    <s v="sì, sempre"/>
    <s v="su decisione personale"/>
    <s v="propoli_x000d_echinacea_x000d_sciroppo di lumaca_x000d_"/>
    <s v="no"/>
    <s v=""/>
    <s v="si"/>
    <s v="Perche ritengo che le medicine non convenzionali sono piu sicure e “naturali” e non hanno effetti collaterali"/>
    <s v="no"/>
  </r>
  <r>
    <n v="16"/>
    <s v="03/03/2015 19.02.06"/>
    <n v="1"/>
    <s v="ABHI SIMRAN Singh"/>
    <x v="1"/>
    <x v="3"/>
    <d v="2011-05-09T00:00:00"/>
    <n v="3"/>
    <s v="terzogenito"/>
    <s v="madre"/>
    <n v="38"/>
    <s v="laurea"/>
    <s v="disoccupato"/>
    <s v="-"/>
    <n v="39"/>
    <s v="superiore"/>
    <s v="occupata"/>
    <s v="operaia"/>
    <n v="2"/>
    <s v="ORL"/>
    <n v="0"/>
    <n v="0"/>
    <n v="0"/>
    <n v="2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17"/>
    <s v="03/03/2015 19.17.59"/>
    <n v="1"/>
    <s v="tomas gerallini"/>
    <x v="0"/>
    <x v="1"/>
    <d v="2009-02-11T00:00:00"/>
    <n v="1"/>
    <s v="primogenito"/>
    <s v="madre"/>
    <n v="36"/>
    <s v="media"/>
    <s v="occupato"/>
    <s v="operaio"/>
    <n v="35"/>
    <s v="superiore"/>
    <s v="occupata"/>
    <s v="operaia"/>
    <n v="10"/>
    <s v="ORL"/>
    <n v="10"/>
    <n v="0"/>
    <n v="10"/>
    <n v="0"/>
    <n v="0"/>
    <x v="0"/>
    <n v="1"/>
    <s v=""/>
    <s v="1 volta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no"/>
    <s v="farmacista"/>
    <s v="spray nasale"/>
    <s v="no"/>
    <s v=""/>
    <s v="si"/>
    <s v="Perche ritengo che le medicine non convenzionali sono piu sicure e “naturali” e non hanno effetti collaterali"/>
    <s v="sì"/>
  </r>
  <r>
    <n v="18"/>
    <s v="03/03/2015 19.36.01"/>
    <n v="1"/>
    <s v="lucio dimasi"/>
    <x v="0"/>
    <x v="7"/>
    <d v="2001-12-04T00:00:00"/>
    <n v="2"/>
    <s v="primogenito"/>
    <s v="madre"/>
    <n v="35"/>
    <s v="superiore"/>
    <s v="occupato"/>
    <s v="operaio"/>
    <n v="45"/>
    <s v="superiore"/>
    <s v="occupata"/>
    <s v="libera professionista"/>
    <n v="2"/>
    <s v="ORL"/>
    <n v="0"/>
    <n v="0"/>
    <n v="0"/>
    <n v="1"/>
    <n v="2"/>
    <x v="0"/>
    <n v="1"/>
    <s v=""/>
    <s v="più di 7 volte"/>
    <s v=""/>
    <s v=""/>
    <s v=""/>
    <s v=""/>
    <s v=""/>
    <s v=""/>
    <s v=""/>
    <s v="orl"/>
    <s v="nella maggior parte dei casi"/>
    <s v="in alternativa"/>
    <s v=""/>
    <s v=""/>
    <s v=""/>
    <s v="sì, sempre"/>
    <s v="su consiglio di conoscenti che le utilizzano, pubblicità su carta stampata e/o mediatica"/>
    <s v="propoli_x000d_sciroppo di lumaca_x000d_"/>
    <s v="no"/>
    <s v=""/>
    <s v="si"/>
    <s v="Perche ritengo che le medicine non convenzionali sono piu sicure e “naturali” e non hanno effetti collaterali"/>
    <s v="sì"/>
  </r>
  <r>
    <n v="19"/>
    <s v="03/03/2015 19.44.01"/>
    <n v="1"/>
    <s v="siria marangon"/>
    <x v="1"/>
    <x v="5"/>
    <d v="2005-10-06T00:00:00"/>
    <n v="2"/>
    <s v="secondogenito"/>
    <s v="madre"/>
    <n v="45"/>
    <s v="superiore"/>
    <s v="occupato"/>
    <s v="operaio"/>
    <n v="44"/>
    <s v="superiore"/>
    <s v="occupata"/>
    <s v="impiegata"/>
    <n v="1"/>
    <s v="GI"/>
    <n v="1"/>
    <n v="1"/>
    <n v="0"/>
    <n v="0"/>
    <n v="3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20"/>
    <s v="03/03/2015 19.52.45"/>
    <n v="1"/>
    <s v="KARIM ALAA EL SAID SAYED AHMED EL BEHIRY"/>
    <x v="0"/>
    <x v="9"/>
    <d v="2007-02-17T00:00:00"/>
    <n v="2"/>
    <s v="primogenito"/>
    <s v="padre"/>
    <n v="44"/>
    <s v="laurea"/>
    <s v="occupato"/>
    <s v="operaio"/>
    <n v="34"/>
    <s v="laurea"/>
    <s v="casalinga"/>
    <s v="-"/>
    <n v="3"/>
    <s v="FEBBRE/INFLUENZA"/>
    <n v="4"/>
    <n v="0"/>
    <n v="3"/>
    <n v="3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21"/>
    <s v="03/03/2015 20.03.22"/>
    <n v="1"/>
    <s v="elisa terrini"/>
    <x v="1"/>
    <x v="9"/>
    <d v="2006-12-04T00:00:00"/>
    <n v="2"/>
    <s v="secondogenito"/>
    <s v="madre"/>
    <n v="46"/>
    <s v="media"/>
    <s v="occupato"/>
    <s v="operaio"/>
    <n v="43"/>
    <s v="superiore"/>
    <s v="occupata"/>
    <s v="impiegata"/>
    <n v="2"/>
    <s v="GI"/>
    <n v="2"/>
    <n v="0"/>
    <n v="2"/>
    <n v="3"/>
    <n v="0"/>
    <x v="0"/>
    <n v="1"/>
    <s v=""/>
    <s v="1 volta"/>
    <s v=""/>
    <s v=""/>
    <s v=""/>
    <s v=""/>
    <s v=""/>
    <s v=""/>
    <s v=""/>
    <s v="immuno/orl"/>
    <s v="nella maggior parte dei casi"/>
    <s v="in alternativa"/>
    <s v="la medicina convenzionale"/>
    <s v="medicine convenzionali"/>
    <s v="medicine non convenzionali"/>
    <s v="sì, sempre"/>
    <s v="farmacista"/>
    <s v="sciroppo di lumaca_x000d_sciroppo Buaron_x000d_echinacea_x000d_pomate crema Timo_x000d_suffumigi col bicarbinato"/>
    <s v="no"/>
    <s v=""/>
    <s v="si"/>
    <s v="Perche ritengo che le medicine non convenzionali sono piu sicure e “naturali” e non hanno effetti collaterali"/>
    <s v="sì"/>
  </r>
  <r>
    <n v="22"/>
    <s v="03/03/2015 20.19.38"/>
    <n v="1"/>
    <s v="Kevin Garavaglia"/>
    <x v="0"/>
    <x v="2"/>
    <d v="2010-02-10T00:00:00"/>
    <n v="2"/>
    <s v="primogenito"/>
    <s v="padre"/>
    <n v="36"/>
    <s v="media"/>
    <s v="occupato"/>
    <s v="operaio"/>
    <n v="38"/>
    <s v="superiore"/>
    <s v="occupata"/>
    <s v="operaia"/>
    <n v="1"/>
    <s v="ORL"/>
    <n v="1"/>
    <n v="0"/>
    <n v="1"/>
    <n v="2"/>
    <n v="3"/>
    <x v="1"/>
    <s v="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  <s v="no"/>
  </r>
  <r>
    <n v="23"/>
    <s v="08/03/2015 19.03.24"/>
    <n v="1"/>
    <s v="angelica armienti"/>
    <x v="1"/>
    <x v="1"/>
    <d v="2009-02-10T00:00:00"/>
    <n v="2"/>
    <s v="primogenito"/>
    <s v="padre"/>
    <n v="35"/>
    <s v="laurea"/>
    <s v="occupato"/>
    <s v="medica"/>
    <n v="40"/>
    <s v="laurea"/>
    <s v="occupata"/>
    <s v="medico"/>
    <n v="4"/>
    <s v="ORL"/>
    <n v="0"/>
    <n v="4"/>
    <n v="4"/>
    <n v="4"/>
    <n v="0"/>
    <x v="0"/>
    <n v="1"/>
    <s v=""/>
    <s v=""/>
    <s v=""/>
    <s v=""/>
    <s v="2 volte"/>
    <s v=""/>
    <s v=""/>
    <s v=""/>
    <s v=""/>
    <s v="orl"/>
    <s v="mai"/>
    <s v="insieme"/>
    <s v="la medicina convenzionale"/>
    <s v="medicine convenzionali"/>
    <s v=""/>
    <s v="sì, sempre"/>
    <s v="su decisione personale"/>
    <s v="omeogrifi - febbre. sintomi influenzali_x000d_viburcol - supposte febbre_x000d__x000d_"/>
    <s v="no"/>
    <s v=""/>
    <s v="si"/>
    <s v="Perche ritengo che le medicine non convenzionali sono piu sicure e “naturali” e non hanno effetti collaterali, per provare, essendo queste abbastanza conosciute e utilizzate"/>
    <s v="no"/>
  </r>
  <r>
    <n v="24"/>
    <s v="08/03/2015 19.18.58"/>
    <n v="1"/>
    <s v="elena boldini"/>
    <x v="1"/>
    <x v="1"/>
    <d v="2008-08-08T00:00:00"/>
    <n v="2"/>
    <s v="secondogenito"/>
    <s v="madre"/>
    <n v="51"/>
    <s v="superiore"/>
    <s v="occupato"/>
    <s v="impiegato"/>
    <n v="43"/>
    <s v="laurea"/>
    <s v="occupata"/>
    <s v="impiegata"/>
    <n v="4"/>
    <s v="ORL/GI"/>
    <n v="2"/>
    <n v="1"/>
    <n v="0"/>
    <n v="4"/>
    <n v="1"/>
    <x v="0"/>
    <n v="1"/>
    <s v=""/>
    <s v=""/>
    <s v=""/>
    <s v=""/>
    <s v="5 volte"/>
    <s v=""/>
    <s v=""/>
    <s v=""/>
    <s v=""/>
    <s v="orl/gi"/>
    <s v="nella maggior parte dei casi"/>
    <s v="insieme"/>
    <s v="la medicina convenzionale"/>
    <s v="altro tentativo con la medicina non convenzionale"/>
    <s v=""/>
    <s v="sì, sempre"/>
    <s v=""/>
    <s v="silicea _x000d_sulfur_x000d_mercurius_x000d_pulsatilla_x000d_belladonna"/>
    <s v="no"/>
    <s v=""/>
    <s v="si"/>
    <s v="per evitare antibiotici"/>
    <s v="non lo so"/>
  </r>
  <r>
    <n v="25"/>
    <s v="12/03/2015 18.05.50"/>
    <n v="1"/>
    <s v="serena mancini"/>
    <x v="1"/>
    <x v="3"/>
    <d v="2011-11-14T00:00:00"/>
    <n v="1"/>
    <s v="primogenito"/>
    <s v="madre"/>
    <n v="48"/>
    <s v="media"/>
    <s v="occupato"/>
    <s v="libero professionista"/>
    <n v="33"/>
    <s v="media"/>
    <s v="casalinga"/>
    <s v="-"/>
    <n v="5"/>
    <s v="ORL"/>
    <n v="5"/>
    <n v="2"/>
    <n v="5"/>
    <n v="0"/>
    <n v="0"/>
    <x v="0"/>
    <n v="1"/>
    <s v=""/>
    <s v=""/>
    <s v=""/>
    <s v=""/>
    <s v="3 volte"/>
    <s v=""/>
    <s v=""/>
    <s v=""/>
    <s v=""/>
    <s v="orl"/>
    <s v="qualche volta"/>
    <s v="insieme"/>
    <s v="la medicina convenzionale"/>
    <s v="medicine convenzionali"/>
    <s v="medicine non convenzionali"/>
    <s v="no"/>
    <s v="su consiglio di conoscenti che le utilizzano"/>
    <s v="oscilococcinum_x000d_sciroppo per tosse not_x000d_nettardep"/>
    <s v="no"/>
    <s v=""/>
    <s v="si"/>
    <s v="resistenza agli antibiotici"/>
    <s v="sì"/>
  </r>
  <r>
    <n v="26"/>
    <s v="12/03/2015 18.21.14"/>
    <n v="1"/>
    <s v="maria rosaria catalano"/>
    <x v="1"/>
    <x v="10"/>
    <d v="2002-12-10T00:00:00"/>
    <n v="1"/>
    <s v="primogenito"/>
    <s v="padre"/>
    <n v="48"/>
    <s v="laurea"/>
    <s v="occupato"/>
    <s v="insegnante"/>
    <n v="48"/>
    <s v="laurea"/>
    <s v="occupata"/>
    <s v="insegnate"/>
    <n v="1"/>
    <s v="ORL"/>
    <n v="1"/>
    <n v="0"/>
    <n v="1"/>
    <n v="0"/>
    <n v="2"/>
    <x v="0"/>
    <n v="0"/>
    <s v=""/>
    <s v=""/>
    <s v=""/>
    <s v=""/>
    <s v=""/>
    <s v=""/>
    <s v=""/>
    <s v=""/>
    <s v=""/>
    <s v="-"/>
    <s v="nella maggior parte dei casi"/>
    <s v="in alternativa"/>
    <s v=""/>
    <s v="medicine convenzionali"/>
    <s v=""/>
    <s v="sì, sempre"/>
    <s v="farmacista"/>
    <s v="oscillococcinum_x000d_sciroppo..."/>
    <s v="no"/>
    <s v=""/>
    <s v="si"/>
    <s v="Perche mi è stata consigliata o prescritta dal mio medico o da medici specializzati"/>
    <s v="sì"/>
  </r>
  <r>
    <n v="27"/>
    <s v="12/03/2015 18.35.53"/>
    <n v="1"/>
    <s v="vittoria tavanelli"/>
    <x v="1"/>
    <x v="8"/>
    <d v="2004-06-14T00:00:00"/>
    <n v="2"/>
    <s v="secondogenito"/>
    <s v="madre"/>
    <n v="49"/>
    <s v="superiore"/>
    <s v="occupato"/>
    <s v="libero professionista"/>
    <n v="43"/>
    <s v="superiore"/>
    <s v="occupata"/>
    <s v="impiegata"/>
    <n v="2"/>
    <s v="ORL"/>
    <n v="2"/>
    <n v="0"/>
    <n v="2"/>
    <n v="2"/>
    <n v="2"/>
    <x v="0"/>
    <n v="0"/>
    <s v=""/>
    <s v="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dipende dalla patologia per la quale si utilizzano"/>
    <s v="farmacista, su consiglio di conoscenti che le utilizzano"/>
    <s v="omeogrifi_x000d_"/>
    <s v="no"/>
    <s v=""/>
    <s v="si"/>
    <s v="Perche ritengo che le medicine non convenzionali sono piu sicure e “naturali” e non hanno effetti collaterali"/>
    <s v="sì"/>
  </r>
  <r>
    <n v="28"/>
    <s v="12/03/2015 18.42.05"/>
    <n v="1"/>
    <s v="charlotte jeanne maria luisa piscitelli"/>
    <x v="1"/>
    <x v="2"/>
    <d v="2009-06-05T00:00:00"/>
    <n v="1"/>
    <s v="primogenito"/>
    <s v="madre"/>
    <n v="45"/>
    <s v="media"/>
    <s v="occupato"/>
    <s v="operaio"/>
    <n v="38"/>
    <s v="superiore"/>
    <s v="occupata"/>
    <s v="impiegata"/>
    <n v="4"/>
    <s v="ALTRO"/>
    <n v="4"/>
    <n v="0"/>
    <n v="4"/>
    <n v="0"/>
    <n v="1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argilla"/>
    <s v=""/>
    <s v=""/>
    <s v=""/>
    <s v=""/>
    <s v="non lo so"/>
  </r>
  <r>
    <n v="29"/>
    <s v="12/03/2015 18.53.43"/>
    <n v="1"/>
    <s v="emma bottarini"/>
    <x v="1"/>
    <x v="2"/>
    <d v="2010-01-07T00:00:00"/>
    <n v="2"/>
    <s v="secondogenito"/>
    <s v="madre"/>
    <n v="37"/>
    <s v="media"/>
    <s v="occupato"/>
    <s v="operaio"/>
    <n v="36"/>
    <s v="superiore"/>
    <s v="occupata"/>
    <s v="operaia"/>
    <n v="3"/>
    <s v="ORL"/>
    <n v="3"/>
    <n v="0"/>
    <n v="3"/>
    <n v="4"/>
    <n v="1"/>
    <x v="0"/>
    <n v="1"/>
    <s v=""/>
    <s v=""/>
    <s v=""/>
    <s v=""/>
    <s v="1 volta"/>
    <s v=""/>
    <s v=""/>
    <s v=""/>
    <s v=""/>
    <s v="gi"/>
    <s v="nella maggior parte dei casi"/>
    <s v="in alternativa"/>
    <s v=""/>
    <s v="medicine convenzionali"/>
    <s v="altro tentativo con la medicina convenzionale"/>
    <s v="sì, sempre"/>
    <s v="farmacista"/>
    <s v="composto per diarrea in granuli"/>
    <s v="no"/>
    <s v=""/>
    <s v="si"/>
    <s v="perchè il pediatra in quel momento non c'era e il farmacista le ha consigliato quello"/>
    <s v="non lo so"/>
  </r>
  <r>
    <n v="30"/>
    <s v="12/03/2015 19.13.54"/>
    <n v="1"/>
    <s v="lorenzo polo"/>
    <x v="0"/>
    <x v="10"/>
    <d v="2002-06-11T00:00:00"/>
    <n v="3"/>
    <s v="secondogenito"/>
    <s v="madre"/>
    <n v="49"/>
    <s v="laurea"/>
    <s v="occupato"/>
    <s v="libero professionista"/>
    <n v="41"/>
    <s v="laurea"/>
    <s v="casalinga"/>
    <s v="-"/>
    <n v="1"/>
    <s v="ORL"/>
    <n v="0"/>
    <n v="0"/>
    <n v="0"/>
    <n v="0"/>
    <n v="0"/>
    <x v="0"/>
    <n v="0"/>
    <s v=""/>
    <s v=""/>
    <s v=""/>
    <s v=""/>
    <s v=""/>
    <s v=""/>
    <s v=""/>
    <s v=""/>
    <s v=""/>
    <s v="orl"/>
    <s v="nella maggior parte dei casi"/>
    <s v="in alternativa"/>
    <s v="la medicina convenzionale"/>
    <s v="altro tentativo con la medicina non convenzionale"/>
    <s v=""/>
    <s v="sì, sempre"/>
    <s v=""/>
    <s v="oscilococcinum_x000d_sciroppo di lumaca_x000d__x000d_"/>
    <s v="no"/>
    <s v=""/>
    <s v="si"/>
    <s v="perchè non mi fido della medicina convenzionale"/>
    <s v="no"/>
  </r>
  <r>
    <n v="31"/>
    <s v="12/03/2015 19.37.23"/>
    <n v="1"/>
    <s v="cristian loiacono"/>
    <x v="0"/>
    <x v="10"/>
    <d v="2003-02-11T00:00:00"/>
    <n v="1"/>
    <s v="primogenito"/>
    <s v="madre"/>
    <n v="42"/>
    <s v="media"/>
    <s v="occupato"/>
    <s v="operaio"/>
    <n v="42"/>
    <s v="media"/>
    <s v="occupata"/>
    <s v="libera professionista"/>
    <n v="2"/>
    <s v="GI"/>
    <n v="5"/>
    <n v="0"/>
    <n v="5"/>
    <n v="0"/>
    <n v="0"/>
    <x v="0"/>
    <n v="1"/>
    <s v=""/>
    <s v=""/>
    <s v=""/>
    <s v=""/>
    <s v="1 volta"/>
    <s v=""/>
    <s v=""/>
    <s v=""/>
    <s v=""/>
    <s v="orl/gi"/>
    <s v="nella maggior parte dei casi"/>
    <s v="insieme"/>
    <s v="la medicina alternativa"/>
    <s v="medicine convenzionali"/>
    <s v="medicine non convenzionali"/>
    <s v="sì, sempre"/>
    <s v="farmacista"/>
    <s v="stodal_x000d_propoli_x000d_"/>
    <s v="no"/>
    <s v=""/>
    <s v="si"/>
    <s v="Perche ritengo che le medicine non convenzionali sono piu sicure e “naturali” e non hanno effetti collaterali, sono più efficaci per la sindrome di Marfan, dove non ci sono soluzioni, ma si cerca solo di andare avanti al meglio possibile"/>
    <s v="sì"/>
  </r>
  <r>
    <n v="32"/>
    <s v="24/03/2015 18.15.01"/>
    <n v="1"/>
    <s v="niccolò craba"/>
    <x v="0"/>
    <x v="6"/>
    <d v="2007-10-08T00:00:00"/>
    <n v="2"/>
    <s v="secondogenito"/>
    <s v="madre"/>
    <n v="39"/>
    <s v="media"/>
    <s v="occupato"/>
    <s v="agricoltore"/>
    <n v="37"/>
    <s v="media"/>
    <s v="occupata"/>
    <s v="operaia"/>
    <n v="3"/>
    <s v="FEBBRE/INFLUENZA"/>
    <n v="1"/>
    <n v="0"/>
    <n v="3"/>
    <n v="0"/>
    <n v="0"/>
    <x v="0"/>
    <n v="1"/>
    <s v=""/>
    <s v="4 volte"/>
    <s v=""/>
    <s v=""/>
    <s v=""/>
    <s v=""/>
    <s v=""/>
    <s v=""/>
    <s v=""/>
    <s v="orl"/>
    <s v="nella maggior parte dei casi"/>
    <s v="insieme"/>
    <s v="la medicina alternativa"/>
    <s v=""/>
    <s v="altro tentativo con la medicina convenzionale"/>
    <s v="sì, sempre"/>
    <s v=""/>
    <s v="sciroppo bava di lumaca"/>
    <s v="no"/>
    <s v=""/>
    <s v="si"/>
    <s v="Perche mi è stata consigliata o prescritta dal mio medico o da medici specializzati"/>
    <s v="no"/>
  </r>
  <r>
    <n v="33"/>
    <s v="24/03/2015 18.28.30"/>
    <n v="1"/>
    <s v="richard porazzi"/>
    <x v="0"/>
    <x v="4"/>
    <d v="2003-05-11T00:00:00"/>
    <n v="1"/>
    <s v="primogenito"/>
    <s v="madre"/>
    <n v="49"/>
    <s v="media"/>
    <s v="occupato"/>
    <s v="operaio"/>
    <n v="47"/>
    <s v="laurea"/>
    <s v="occupata"/>
    <s v="libera professionista"/>
    <n v="1"/>
    <s v="ORL"/>
    <n v="2"/>
    <n v="1"/>
    <n v="1"/>
    <n v="0"/>
    <n v="2"/>
    <x v="0"/>
    <n v="0"/>
    <s v=""/>
    <s v=""/>
    <s v=""/>
    <s v=""/>
    <s v=""/>
    <s v=""/>
    <s v=""/>
    <s v=""/>
    <s v=""/>
    <s v="NPI"/>
    <s v="mai"/>
    <s v="in alternativa"/>
    <s v="la medicina convenzionale"/>
    <s v="medicine convenzionali"/>
    <s v="altro tentativo con la medicina convenzionale"/>
    <s v="dipende dalla patologia per la quale si utilizzano"/>
    <s v="internet"/>
    <s v="preparato con omega 3_x000d_integratori vitaminici estratti di piante_x000d_"/>
    <s v="no"/>
    <s v=""/>
    <s v="no"/>
    <s v="Perche ritengo che le medicine non convenzionali sono piu sicure e “naturali” e non hanno effetti collaterali"/>
    <s v="non lo so"/>
  </r>
  <r>
    <n v="34"/>
    <s v="24/03/2015 18.48.24"/>
    <n v="1"/>
    <s v="samuele battaglia"/>
    <x v="0"/>
    <x v="9"/>
    <d v="2007-02-24T00:00:00"/>
    <n v="2"/>
    <s v="secondogenito"/>
    <s v="madre"/>
    <n v="39"/>
    <s v="media"/>
    <s v="occupato"/>
    <s v="operaio"/>
    <n v="41"/>
    <s v="media"/>
    <s v="occupata"/>
    <s v="operaia"/>
    <n v="2"/>
    <s v="GI"/>
    <n v="1"/>
    <n v="0"/>
    <n v="2"/>
    <n v="0"/>
    <n v="0"/>
    <x v="0"/>
    <n v="1"/>
    <s v=""/>
    <s v="1 volta"/>
    <s v=""/>
    <s v=""/>
    <s v=""/>
    <s v=""/>
    <s v=""/>
    <s v=""/>
    <s v=""/>
    <s v="NPI"/>
    <s v="nella maggior parte dei casi"/>
    <s v="in alternativa"/>
    <s v=""/>
    <s v=""/>
    <s v="altro tentativo con la medicina convenzionale"/>
    <s v="sì, sempre"/>
    <s v=""/>
    <s v="pisolino gocce"/>
    <s v="no"/>
    <s v=""/>
    <s v="non so"/>
    <s v="Perche mi è stata consigliata o prescritta dal mio medico o da medici specializzati"/>
    <s v="non lo so"/>
  </r>
  <r>
    <n v="35"/>
    <s v="24/03/2015 19.00.15"/>
    <n v="1"/>
    <s v="beatrice de paoli"/>
    <x v="1"/>
    <x v="8"/>
    <d v="2005-02-15T00:00:00"/>
    <n v="2"/>
    <s v="primogenito"/>
    <s v="madre"/>
    <n v="55"/>
    <s v="media"/>
    <s v="occupato"/>
    <s v="operaio"/>
    <n v="47"/>
    <s v="superiore"/>
    <s v="disoccupata"/>
    <s v="-"/>
    <n v="2"/>
    <s v="FEBBRE/INFLUENZA"/>
    <n v="2"/>
    <n v="3"/>
    <n v="1"/>
    <n v="1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36"/>
    <s v="24/03/2015 19.11.46"/>
    <n v="1"/>
    <s v="emma cerutti"/>
    <x v="1"/>
    <x v="9"/>
    <d v="2006-08-11T00:00:00"/>
    <n v="4"/>
    <s v="secondogenito"/>
    <s v="madre"/>
    <n v="41"/>
    <s v="superiore"/>
    <s v="occupato"/>
    <s v="impiegato"/>
    <n v="38"/>
    <s v="laurea"/>
    <s v="occupata"/>
    <s v="impiegata"/>
    <n v="2"/>
    <s v="ORL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37"/>
    <s v="24/03/2015 20.24.39"/>
    <n v="1"/>
    <s v="andrea bertolotti"/>
    <x v="0"/>
    <x v="9"/>
    <d v="2006-10-19T00:00:00"/>
    <n v="1"/>
    <s v="primogenito"/>
    <s v="padre"/>
    <n v="40"/>
    <s v="laurea"/>
    <s v="occupato"/>
    <s v="dirigente"/>
    <n v="40"/>
    <s v="laurea"/>
    <s v="occupata"/>
    <s v="impiegata"/>
    <n v="2"/>
    <s v="ORL"/>
    <n v="1"/>
    <n v="0"/>
    <n v="1"/>
    <n v="2"/>
    <n v="1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38"/>
    <s v="30/03/2015 18.18.29"/>
    <n v="1"/>
    <s v="roan allkja"/>
    <x v="0"/>
    <x v="6"/>
    <d v="2008-02-08T00:00:00"/>
    <n v="1"/>
    <s v="primogenito"/>
    <s v="padre"/>
    <n v="37"/>
    <s v="laurea"/>
    <s v="occupato"/>
    <s v="operaio"/>
    <n v="36"/>
    <s v="laurea"/>
    <s v="occupata"/>
    <s v="infermiera"/>
    <n v="1"/>
    <s v="FEBBRE/INFLUENZA"/>
    <n v="2"/>
    <n v="1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39"/>
    <s v="30/03/2015 18.24.49"/>
    <n v="1"/>
    <s v="alexandru nicolae secuianu"/>
    <x v="0"/>
    <x v="7"/>
    <d v="2001-07-21T00:00:00"/>
    <n v="2"/>
    <s v="primogenito"/>
    <s v="padre"/>
    <n v="33"/>
    <s v="laurea"/>
    <s v="occupato"/>
    <s v="impiegato"/>
    <n v="37"/>
    <s v="laurea"/>
    <s v="occupata"/>
    <s v="pulizie"/>
    <n v="2"/>
    <s v="FEBBRE/INFLUENZA"/>
    <n v="3"/>
    <n v="0"/>
    <n v="1"/>
    <n v="0"/>
    <n v="2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40"/>
    <s v="30/03/2015 18.30.47"/>
    <n v="1"/>
    <s v="carlo fiore"/>
    <x v="0"/>
    <x v="6"/>
    <d v="2007-08-03T00:00:00"/>
    <n v="2"/>
    <s v="primogenito"/>
    <s v="madre"/>
    <n v="28"/>
    <s v="elementare"/>
    <s v="occupato"/>
    <s v="-"/>
    <n v="26"/>
    <s v="media"/>
    <s v="casalinga"/>
    <s v="-"/>
    <n v="12"/>
    <s v="ORL"/>
    <n v="2"/>
    <n v="0"/>
    <n v="2"/>
    <n v="2"/>
    <n v="2"/>
    <x v="1"/>
    <s v=""/>
    <s v=""/>
    <s v=""/>
    <s v=""/>
    <s v=""/>
    <s v=""/>
    <s v=""/>
    <s v=""/>
    <s v=""/>
    <s v=""/>
    <s v="-"/>
    <s v=""/>
    <s v=""/>
    <s v=""/>
    <s v=""/>
    <s v=""/>
    <s v="non lo so"/>
    <s v=""/>
    <s v=""/>
    <s v=""/>
    <s v=""/>
    <s v=""/>
    <s v=""/>
    <s v="non lo so"/>
  </r>
  <r>
    <n v="41"/>
    <s v="30/03/2015 18.39.02"/>
    <n v="1"/>
    <s v="giovanni paolo tosini"/>
    <x v="0"/>
    <x v="5"/>
    <d v="2005-05-11T00:00:00"/>
    <n v="2"/>
    <s v="secondogenito"/>
    <s v="madre"/>
    <n v="43"/>
    <s v="media"/>
    <s v="occupato"/>
    <s v="autista"/>
    <n v="49"/>
    <s v="superiore"/>
    <s v="occupata"/>
    <s v="infermiera"/>
    <n v="4"/>
    <s v="ORL"/>
    <n v="0"/>
    <n v="5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42"/>
    <s v="30/03/2015 18.50.04"/>
    <n v="1"/>
    <s v="marco parachini"/>
    <x v="0"/>
    <x v="6"/>
    <d v="2008-02-21T00:00:00"/>
    <n v="2"/>
    <s v="primogenito"/>
    <s v="madre"/>
    <n v="43"/>
    <s v="superiore"/>
    <s v="occupato"/>
    <s v="impiegato"/>
    <n v="37"/>
    <s v="superiore"/>
    <s v="disoccupata"/>
    <s v="-"/>
    <n v="10"/>
    <s v="ORL"/>
    <n v="10"/>
    <n v="1"/>
    <n v="7"/>
    <n v="10"/>
    <n v="0"/>
    <x v="0"/>
    <n v="0"/>
    <s v=""/>
    <s v=""/>
    <s v=""/>
    <s v=""/>
    <s v=""/>
    <s v=""/>
    <s v=""/>
    <s v=""/>
    <s v=""/>
    <s v="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"/>
    <s v="no"/>
    <s v=""/>
    <s v="si"/>
    <s v="Perche ritengo che le medicine non convenzionali sono piu sicure e “naturali” e non hanno effetti collaterali"/>
    <s v="no"/>
  </r>
  <r>
    <n v="43"/>
    <s v="30/03/2015 18.55.04"/>
    <n v="1"/>
    <s v="damiano domicoli"/>
    <x v="0"/>
    <x v="9"/>
    <d v="2006-09-11T00:00:00"/>
    <n v="3"/>
    <s v="terzogenito"/>
    <s v="padre"/>
    <n v="58"/>
    <s v="media"/>
    <s v="occupato"/>
    <s v="operaio"/>
    <n v="50"/>
    <s v="superiore"/>
    <s v="casalinga"/>
    <s v="-"/>
    <n v="3"/>
    <s v="GI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sì"/>
  </r>
  <r>
    <n v="44"/>
    <s v="30/03/2015 19.04.13"/>
    <n v="1"/>
    <s v="Christian meneghetti"/>
    <x v="0"/>
    <x v="9"/>
    <d v="2006-09-12T00:00:00"/>
    <n v="2"/>
    <s v="secondogenito"/>
    <s v="madre"/>
    <n v="47"/>
    <s v="media"/>
    <s v="occupato"/>
    <s v="operaio"/>
    <n v="39"/>
    <s v="superiore"/>
    <s v="occupata"/>
    <s v="impiegata"/>
    <n v="2"/>
    <s v="GI"/>
    <n v="2"/>
    <n v="0"/>
    <n v="2"/>
    <n v="0"/>
    <n v="2"/>
    <x v="0"/>
    <n v="1"/>
    <s v=""/>
    <s v="1 volta"/>
    <s v=""/>
    <s v=""/>
    <s v="1 volta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farmacista"/>
    <s v="sciroppo di lumaca_x000d_immunostimolante"/>
    <s v="no"/>
    <s v=""/>
    <s v="si"/>
    <s v="Perche ritengo che le medicine non convenzionali sono piu sicure e “naturali” e non hanno effetti collaterali, Perche mi è stata consigliata o prescritta dal mio medico o da medici specializzati"/>
    <s v="no"/>
  </r>
  <r>
    <n v="45"/>
    <s v="30/03/2015 19.16.23"/>
    <n v="1"/>
    <s v="antonio cibele"/>
    <x v="0"/>
    <x v="5"/>
    <d v="2005-06-06T00:00:00"/>
    <n v="2"/>
    <s v="secondogenito"/>
    <s v="madre"/>
    <n v="50"/>
    <s v="media"/>
    <s v="occupato"/>
    <s v="polizia"/>
    <n v="45"/>
    <s v="media"/>
    <s v="casalinga"/>
    <s v="-"/>
    <n v="0"/>
    <s v="NESSUNO"/>
    <n v="4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46"/>
    <s v="30/03/2015 19.25.23"/>
    <n v="1"/>
    <s v="paolo buschini"/>
    <x v="0"/>
    <x v="7"/>
    <d v="2002-03-18T00:00:00"/>
    <n v="1"/>
    <s v="primogenito"/>
    <s v="padre"/>
    <n v="47"/>
    <s v="laurea"/>
    <s v="occupato"/>
    <s v="impiegato"/>
    <n v="42"/>
    <s v="laurea"/>
    <s v="occupata"/>
    <s v="impiegata"/>
    <n v="4"/>
    <s v="ORL"/>
    <n v="4"/>
    <n v="0"/>
    <n v="4"/>
    <n v="0"/>
    <n v="1"/>
    <x v="0"/>
    <n v="1"/>
    <s v=""/>
    <s v="3 volte"/>
    <s v=""/>
    <s v=""/>
    <s v=""/>
    <s v=""/>
    <s v=""/>
    <s v=""/>
    <s v=""/>
    <s v="orl"/>
    <s v="nella maggior parte dei casi"/>
    <s v="insieme"/>
    <s v=""/>
    <s v="medicine convenzionali"/>
    <s v="altro tentativo con la medicina convenzionale"/>
    <s v="no"/>
    <s v="farmacista, su decisione personale"/>
    <s v="Grintuss_x000d_Propoli"/>
    <s v="no"/>
    <s v=""/>
    <s v="si"/>
    <s v="Perche ritengo che le medicine non convenzionali sono piu sicure e “naturali” e non hanno effetti collaterali"/>
    <s v="sì"/>
  </r>
  <r>
    <n v="47"/>
    <s v="30/03/2015 19.38.05"/>
    <n v="1"/>
    <s v="davide epifanio picciolo"/>
    <x v="0"/>
    <x v="7"/>
    <d v="2001-04-29T00:00:00"/>
    <n v="3"/>
    <s v="primogenito"/>
    <s v="madre"/>
    <n v="49"/>
    <s v="superiore"/>
    <s v="occupato"/>
    <s v="operaio"/>
    <n v="39"/>
    <s v="superiore"/>
    <s v="occupata"/>
    <s v="operaia"/>
    <n v="1"/>
    <s v="ORL"/>
    <n v="2"/>
    <n v="0"/>
    <n v="2"/>
    <n v="2"/>
    <n v="1"/>
    <x v="0"/>
    <n v="1"/>
    <s v=""/>
    <s v="3 volte"/>
    <s v=""/>
    <s v=""/>
    <s v=""/>
    <s v=""/>
    <s v=""/>
    <s v=""/>
    <s v=""/>
    <s v="immuno/orl"/>
    <s v="nella maggior parte dei casi"/>
    <s v="in alternativa"/>
    <s v="la medicina alternativa"/>
    <s v="altro tentativo con la medicina non convenzionale"/>
    <s v="medicine non convenzionali"/>
    <s v="sì, sempre"/>
    <s v="farmacista"/>
    <s v="GRINPECTORAL BIO UNGUENTO BALSAMICO_x000d_Arnica_x000d_Immunofluid"/>
    <s v="no"/>
    <s v=""/>
    <s v="si"/>
    <s v="Perche mi è stata consigliata o prescritta dal mio medico o da medici specializzati, Perche avevo già fatto ricorso alle medicine non convenzionali per curare me stesso e ne ho tratto beneficio"/>
    <s v="sì"/>
  </r>
  <r>
    <n v="48"/>
    <s v="30/03/2015 19.43.03"/>
    <n v="1"/>
    <s v="paolo lapenna"/>
    <x v="0"/>
    <x v="1"/>
    <d v="2008-09-16T00:00:00"/>
    <n v="2"/>
    <s v="secondogenito"/>
    <s v="madre"/>
    <n v="36"/>
    <s v="superiore"/>
    <s v="occupato"/>
    <s v="impiegato"/>
    <n v="38"/>
    <s v="laurea"/>
    <s v="occupata"/>
    <s v="insegnante"/>
    <n v="3"/>
    <s v="FEBBRE/INFLUENZA"/>
    <n v="3"/>
    <n v="0"/>
    <n v="3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49"/>
    <s v="30/03/2015 19.48.00"/>
    <n v="1"/>
    <s v="davide pedroli"/>
    <x v="0"/>
    <x v="1"/>
    <d v="2008-08-10T00:00:00"/>
    <n v="3"/>
    <s v="terzogenito"/>
    <s v="padre"/>
    <n v="45"/>
    <s v="superiore"/>
    <s v="occupato"/>
    <s v="impiegato"/>
    <n v="44"/>
    <s v="laurea"/>
    <s v="occupata"/>
    <s v="insegnante"/>
    <n v="2"/>
    <s v="FEBBRE/INFLUENZA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50"/>
    <s v="30/03/2015 20.02.53"/>
    <n v="1"/>
    <s v="luca minerva"/>
    <x v="0"/>
    <x v="5"/>
    <d v="2005-07-21T00:00:00"/>
    <n v="2"/>
    <s v="secondogenito"/>
    <s v="madre"/>
    <n v="41"/>
    <s v="superiore"/>
    <s v="occupato"/>
    <s v="operaio"/>
    <n v="37"/>
    <s v="media"/>
    <s v="casalinga"/>
    <s v="-"/>
    <n v="10"/>
    <s v="ORL"/>
    <n v="5"/>
    <n v="0"/>
    <n v="1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51"/>
    <s v="30/03/2015 20.09.29"/>
    <n v="1"/>
    <s v="mattia fenini"/>
    <x v="0"/>
    <x v="1"/>
    <d v="2008-05-02T00:00:00"/>
    <n v="2"/>
    <s v="primogenito"/>
    <s v="madre"/>
    <n v="44"/>
    <s v="media"/>
    <s v="occupato"/>
    <s v="libero professionista"/>
    <n v="41"/>
    <s v="superiore"/>
    <s v="casalinga"/>
    <s v="-"/>
    <n v="2"/>
    <s v="FEBBRE/INFLUENZA"/>
    <n v="5"/>
    <n v="1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52"/>
    <s v="07/04/2015 17.51.32"/>
    <n v="1"/>
    <s v="luca borando"/>
    <x v="0"/>
    <x v="11"/>
    <d v="2000-09-24T00:00:00"/>
    <n v="2"/>
    <s v="secondogenito"/>
    <s v="madre"/>
    <n v="52"/>
    <s v="superiore"/>
    <s v="occupato"/>
    <s v="agricoltore"/>
    <n v="52"/>
    <s v="superiore"/>
    <s v="casalinga"/>
    <s v="-"/>
    <n v="0"/>
    <s v="NESSUNO"/>
    <n v="0"/>
    <n v="0"/>
    <n v="0"/>
    <n v="0"/>
    <n v="0"/>
    <x v="0"/>
    <n v="0"/>
    <s v=""/>
    <s v=""/>
    <s v=""/>
    <s v=""/>
    <s v="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farmacista"/>
    <s v="pappa reale_x000d_propoli"/>
    <s v="no"/>
    <s v=""/>
    <s v="si"/>
    <s v="per evitare il cortisone"/>
    <s v="no"/>
  </r>
  <r>
    <n v="53"/>
    <s v="07/04/2015 18.08.33"/>
    <n v="1"/>
    <s v="federico spirito"/>
    <x v="0"/>
    <x v="6"/>
    <d v="2007-09-26T00:00:00"/>
    <n v="2"/>
    <s v="primogenito"/>
    <s v="padre"/>
    <n v="43"/>
    <s v="laurea"/>
    <s v="occupato"/>
    <s v="dirigente"/>
    <n v="39"/>
    <s v="laurea"/>
    <s v="occupata"/>
    <s v="insegnate"/>
    <n v="1"/>
    <s v="FEBBRE/INFLUENZA"/>
    <n v="1"/>
    <n v="0"/>
    <n v="0"/>
    <n v="1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54"/>
    <s v="07/04/2015 18.32.21"/>
    <n v="1"/>
    <s v="isabella amariei"/>
    <x v="1"/>
    <x v="3"/>
    <d v="2011-04-18T00:00:00"/>
    <n v="1"/>
    <s v="primogenito"/>
    <s v="madre"/>
    <n v="39"/>
    <s v="superiore"/>
    <s v="occupato"/>
    <s v="operaio"/>
    <n v="31"/>
    <s v="superiore"/>
    <s v="occupata"/>
    <s v="operaia"/>
    <n v="8"/>
    <s v="ORL"/>
    <n v="10"/>
    <n v="0"/>
    <n v="10"/>
    <n v="0"/>
    <n v="0"/>
    <x v="0"/>
    <n v="1"/>
    <s v=""/>
    <s v=""/>
    <s v=""/>
    <s v=""/>
    <s v="più di 7 volte"/>
    <s v=""/>
    <s v=""/>
    <s v=""/>
    <s v=""/>
    <s v="immuno"/>
    <s v="nella maggior parte dei casi"/>
    <s v="insieme"/>
    <s v="la medicina convenzionale"/>
    <s v="medicine convenzionali"/>
    <s v="altro tentativo con la medicina convenzionale"/>
    <s v="sì, sempre"/>
    <s v=""/>
    <s v="omeogriphi"/>
    <s v="no"/>
    <s v=""/>
    <s v="si"/>
    <s v="Perche mi è stata consigliata o prescritta dal mio medico o da medici specializzati"/>
    <s v="no"/>
  </r>
  <r>
    <n v="55"/>
    <s v="07/04/2015 19.00.33"/>
    <n v="1"/>
    <s v="andrea pisani"/>
    <x v="0"/>
    <x v="3"/>
    <d v="2011-08-27T00:00:00"/>
    <n v="2"/>
    <s v="secondogenito"/>
    <s v="padre"/>
    <n v="45"/>
    <s v="superiore"/>
    <s v="occupato"/>
    <s v="impiegato"/>
    <n v="40"/>
    <s v="laurea"/>
    <s v="occupata"/>
    <s v="insegnante"/>
    <n v="2"/>
    <s v="GI"/>
    <n v="4"/>
    <n v="1"/>
    <n v="4"/>
    <n v="0"/>
    <n v="0"/>
    <x v="0"/>
    <n v="1"/>
    <s v=""/>
    <s v="1 volta"/>
    <s v=""/>
    <s v=""/>
    <s v=""/>
    <s v=""/>
    <s v=""/>
    <s v=""/>
    <s v=""/>
    <s v="orl"/>
    <s v=""/>
    <s v="insieme"/>
    <s v=""/>
    <s v="medicine convenzionali"/>
    <s v="altro tentativo con la medicina convenzionale"/>
    <s v="sì, sempre"/>
    <s v=""/>
    <s v="099 tux (abecom)"/>
    <s v="no"/>
    <s v=""/>
    <s v="si"/>
    <s v="Perche mi è stata consigliata o prescritta dal mio medico o da medici specializzati"/>
    <s v="no"/>
  </r>
  <r>
    <n v="56"/>
    <s v="07/04/2015 19.09.08"/>
    <n v="1"/>
    <s v="ileana imeri"/>
    <x v="1"/>
    <x v="0"/>
    <d v="2010-07-21T00:00:00"/>
    <n v="1"/>
    <s v="primogenito"/>
    <s v="madre"/>
    <n v="41"/>
    <s v="media"/>
    <s v="occupato"/>
    <s v="libero professionista"/>
    <n v="46"/>
    <s v="superiore"/>
    <s v="disoccupata"/>
    <s v="-"/>
    <n v="20"/>
    <s v="ORL"/>
    <n v="30"/>
    <n v="1"/>
    <n v="3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57"/>
    <s v="07/04/2015 19.18.08"/>
    <n v="1"/>
    <s v="selene ferraris"/>
    <x v="1"/>
    <x v="2"/>
    <d v="2009-12-09T00:00:00"/>
    <n v="1"/>
    <s v="primogenito"/>
    <s v="madre"/>
    <n v="36"/>
    <s v="superiore"/>
    <s v="occupato"/>
    <s v="impiegato"/>
    <n v="42"/>
    <s v="laurea"/>
    <s v="occupata"/>
    <s v="libera professionista"/>
    <n v="1"/>
    <s v="FEBBRE/INFLUENZA"/>
    <n v="1"/>
    <s v="0"/>
    <n v="1"/>
    <n v="0"/>
    <n v="1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58"/>
    <s v="07/04/2015 19.32.44"/>
    <n v="1"/>
    <s v="mattia agabio"/>
    <x v="0"/>
    <x v="0"/>
    <d v="2010-07-30T00:00:00"/>
    <n v="1"/>
    <s v="primogenito"/>
    <s v="madre"/>
    <n v="41"/>
    <s v="superiore"/>
    <s v="occupato"/>
    <s v="impiegato"/>
    <n v="34"/>
    <s v="laurea"/>
    <s v="occupata"/>
    <s v="impiegata"/>
    <n v="5"/>
    <s v="ORL"/>
    <n v="6"/>
    <n v="0"/>
    <n v="6"/>
    <n v="0"/>
    <n v="2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59"/>
    <s v="07/04/2015 19.41.30"/>
    <n v="1"/>
    <s v="lorenzo giuseppe condina"/>
    <x v="0"/>
    <x v="12"/>
    <d v="2012-05-04T00:00:00"/>
    <n v="1"/>
    <s v="primogenito"/>
    <s v="padre"/>
    <n v="33"/>
    <s v="superiore"/>
    <s v="occupato"/>
    <s v="libero professionista"/>
    <n v="29"/>
    <s v="superiore"/>
    <s v="occupata"/>
    <s v="impiegata"/>
    <n v="3"/>
    <s v="ORL"/>
    <n v="6"/>
    <n v="2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60"/>
    <s v="07/04/2015 19.52.55"/>
    <n v="1"/>
    <s v="yehosua caracappa"/>
    <x v="0"/>
    <x v="2"/>
    <d v="2009-05-05T00:00:00"/>
    <n v="1"/>
    <s v="primogenito"/>
    <s v="madre"/>
    <s v="-"/>
    <s v="-"/>
    <s v="-"/>
    <s v="-"/>
    <n v="35"/>
    <s v="superiore"/>
    <s v="disoccupata"/>
    <s v="-"/>
    <n v="2"/>
    <s v="FEBBRE/INFLUENZA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61"/>
    <s v="07/04/2015 20.08.52"/>
    <n v="1"/>
    <s v="aman zia warraich"/>
    <x v="1"/>
    <x v="3"/>
    <d v="2012-02-18T00:00:00"/>
    <n v="1"/>
    <s v="primogenito"/>
    <s v="padre"/>
    <n v="41"/>
    <s v="laurea"/>
    <s v="occupato"/>
    <s v="operaio"/>
    <n v="41"/>
    <s v="laurea"/>
    <s v="casalinga"/>
    <s v="-"/>
    <n v="0"/>
    <s v="NESSUNO"/>
    <n v="1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62"/>
    <s v="07/04/2015 20.47.02"/>
    <n v="1"/>
    <s v="alessia domenicale"/>
    <x v="1"/>
    <x v="2"/>
    <d v="2009-11-30T00:00:00"/>
    <n v="2"/>
    <s v="primogenito"/>
    <s v="madre"/>
    <n v="35"/>
    <s v="superiore"/>
    <s v="occupato"/>
    <s v="impiegato"/>
    <n v="35"/>
    <s v="superiore"/>
    <s v="occupata"/>
    <s v="educatore"/>
    <n v="2"/>
    <s v="ORL"/>
    <n v="5"/>
    <n v="0"/>
    <n v="5"/>
    <n v="0"/>
    <n v="0"/>
    <x v="0"/>
    <n v="1"/>
    <s v=""/>
    <s v="4 volte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"/>
    <s v="imoviral_x000d_golaprop_x000d_uncadep_x000d_ansiodep_x000d_influprop"/>
    <s v="no"/>
    <s v=""/>
    <s v="si"/>
    <s v="Perche mi è stata consigliata o prescritta dal mio medico o da medici specializzati"/>
    <s v="sì"/>
  </r>
  <r>
    <n v="63"/>
    <s v="08/04/2015 10.36.12"/>
    <n v="1"/>
    <s v="maria zanicotti"/>
    <x v="1"/>
    <x v="0"/>
    <d v="2010-06-24T00:00:00"/>
    <n v="1"/>
    <s v="primogenito"/>
    <s v="padre"/>
    <n v="53"/>
    <s v="superiore"/>
    <s v="occupato"/>
    <s v="libero professionista"/>
    <n v="49"/>
    <s v="superiore"/>
    <s v="occupata"/>
    <s v="impiegata"/>
    <n v="2"/>
    <s v="FEBBRE/INFLUENZA"/>
    <n v="2"/>
    <n v="0"/>
    <n v="2"/>
    <n v="0"/>
    <n v="2"/>
    <x v="0"/>
    <n v="0"/>
    <s v=""/>
    <s v=""/>
    <s v=""/>
    <s v=""/>
    <s v=""/>
    <s v=""/>
    <s v=""/>
    <s v=""/>
    <s v=""/>
    <s v="immuno"/>
    <s v="nella maggior parte dei casi"/>
    <s v="in alternativa"/>
    <s v="la medicina convenzionale"/>
    <s v="medicine convenzionali"/>
    <s v="altro tentativo con la medicina convenzionale"/>
    <s v="sì, sempre"/>
    <s v="farmacista"/>
    <s v="oscillococcinum"/>
    <s v="no"/>
    <s v=""/>
    <s v="si"/>
    <s v="per consiglio di conoscenti"/>
    <s v="no"/>
  </r>
  <r>
    <n v="64"/>
    <s v="08/04/2015 10.38.31"/>
    <n v="1"/>
    <s v="filippo arancio"/>
    <x v="0"/>
    <x v="0"/>
    <d v="2010-09-26T00:00:00"/>
    <n v="2"/>
    <s v="secondogenito"/>
    <s v="madre"/>
    <n v="40"/>
    <s v="terzo livello"/>
    <s v="occupato"/>
    <s v="medico"/>
    <n v="40"/>
    <s v="superiore"/>
    <s v="occupata"/>
    <s v="infermiera"/>
    <n v="10"/>
    <s v="ORL"/>
    <n v="10"/>
    <n v="0"/>
    <n v="1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65"/>
    <s v="08/04/2015 10.46.46"/>
    <n v="1"/>
    <s v="filippo sangermano"/>
    <x v="0"/>
    <x v="3"/>
    <d v="2011-11-25T00:00:00"/>
    <n v="3"/>
    <s v="primogenito"/>
    <s v="madre"/>
    <n v="39"/>
    <s v="superiore"/>
    <s v="occupato"/>
    <s v="assistente di volo"/>
    <n v="37"/>
    <s v="laurea"/>
    <s v="casalinga"/>
    <s v="-"/>
    <n v="10"/>
    <s v="ORL"/>
    <n v="10"/>
    <n v="0"/>
    <n v="10"/>
    <n v="0"/>
    <n v="0"/>
    <x v="0"/>
    <n v="1"/>
    <s v=""/>
    <s v="4 volte"/>
    <s v=""/>
    <s v=""/>
    <s v=""/>
    <s v=""/>
    <s v=""/>
    <s v=""/>
    <s v=""/>
    <s v="orl"/>
    <s v="qualche volta"/>
    <s v="insieme"/>
    <s v="la medicina convenzionale"/>
    <s v="medicine convenzionali"/>
    <s v="altro tentativo con la medicina convenzionale"/>
    <s v="sì, sempre"/>
    <s v=""/>
    <s v="grintuss"/>
    <s v="no"/>
    <s v=""/>
    <s v="si"/>
    <s v="Perche mi è stata consigliata o prescritta dal mio medico o da medici specializzati"/>
    <s v="sì"/>
  </r>
  <r>
    <n v="66"/>
    <s v="08/04/2015 10.55.10"/>
    <n v="1"/>
    <s v="francesco ritucci"/>
    <x v="0"/>
    <x v="2"/>
    <d v="2009-06-29T00:00:00"/>
    <n v="2"/>
    <s v="secondogenito"/>
    <s v="padre"/>
    <n v="44"/>
    <s v="laurea"/>
    <s v="occupato"/>
    <s v="impiegato"/>
    <n v="44"/>
    <s v="superiore"/>
    <s v="occupata"/>
    <s v="oss"/>
    <n v="2"/>
    <s v="ORL"/>
    <n v="5"/>
    <n v="0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67"/>
    <s v="08/04/2015 11.14.16"/>
    <n v="1"/>
    <s v="roberto pocaterra"/>
    <x v="0"/>
    <x v="5"/>
    <d v="2006-01-31T00:00:00"/>
    <n v="2"/>
    <s v="secondogenito"/>
    <s v="madre"/>
    <n v="47"/>
    <s v="laurea"/>
    <s v="occupato"/>
    <s v="dirigente"/>
    <n v="38"/>
    <s v="laurea"/>
    <s v="occupata"/>
    <s v="libera professionista"/>
    <n v="2"/>
    <s v="FEBBRE/INFLUENZA"/>
    <n v="2"/>
    <n v="0"/>
    <n v="2"/>
    <n v="0"/>
    <n v="1"/>
    <x v="0"/>
    <n v="1"/>
    <s v=""/>
    <s v="1 volta"/>
    <s v=""/>
    <s v=""/>
    <s v=""/>
    <s v=""/>
    <s v=""/>
    <s v=""/>
    <s v=""/>
    <s v="orl"/>
    <s v="qualche volta"/>
    <s v="insieme"/>
    <s v="la medicina convenzionale"/>
    <s v="medicine convenzionali"/>
    <s v="altro tentativo con la medicina convenzionale"/>
    <s v="dipende dalla patologia per la quale si utilizzano"/>
    <s v="farmacista"/>
    <s v="Propoli_x000d_"/>
    <s v="no"/>
    <s v=""/>
    <s v="si"/>
    <s v="Perche avevo già fatto ricorso alle medicine non convenzionali per curare me stesso e ne ho tratto beneficio, per curare la causa e non il sintomo"/>
    <s v="sì"/>
  </r>
  <r>
    <n v="68"/>
    <s v="08/04/2015 11.34.34"/>
    <n v="1"/>
    <s v="leonardo bertone"/>
    <x v="0"/>
    <x v="4"/>
    <d v="2003-09-21T00:00:00"/>
    <n v="1"/>
    <s v="primogenito"/>
    <s v="padre"/>
    <n v="49"/>
    <s v="superiore"/>
    <s v="occupato"/>
    <s v="libero professionista"/>
    <n v="49"/>
    <s v="superiore"/>
    <s v="occupata"/>
    <s v="libera professionista"/>
    <n v="2"/>
    <s v="ORL"/>
    <n v="0"/>
    <n v="0"/>
    <n v="0"/>
    <n v="2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sì"/>
  </r>
  <r>
    <n v="69"/>
    <s v="08/04/2015 11.43.08"/>
    <n v="1"/>
    <s v="MICHAL PIOTR KRASULAK"/>
    <x v="0"/>
    <x v="8"/>
    <d v="2004-06-08T00:00:00"/>
    <n v="3"/>
    <s v="primogenito"/>
    <s v="madre"/>
    <n v="35"/>
    <s v="superiore"/>
    <s v="occupato"/>
    <s v="autista"/>
    <n v="35"/>
    <s v="superiore"/>
    <s v="casalinga"/>
    <s v="-"/>
    <n v="0"/>
    <s v="NESSUNO"/>
    <n v="1"/>
    <s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sì"/>
  </r>
  <r>
    <n v="70"/>
    <s v="08/04/2015 11.58.50"/>
    <n v="1"/>
    <s v="ilyass totss"/>
    <x v="0"/>
    <x v="4"/>
    <d v="2003-09-09T00:00:00"/>
    <n v="2"/>
    <s v="primogenito"/>
    <s v="padre"/>
    <n v="54"/>
    <s v="media"/>
    <s v="occupato"/>
    <s v="operaio"/>
    <n v="35"/>
    <s v="media"/>
    <s v="casalinga"/>
    <s v="-"/>
    <n v="2"/>
    <s v="GI"/>
    <n v="3"/>
    <n v="0"/>
    <n v="3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71"/>
    <s v="08/04/2015 18.11.11"/>
    <n v="1"/>
    <s v="giulio de consoli"/>
    <x v="0"/>
    <x v="10"/>
    <d v="2002-11-25T00:00:00"/>
    <n v="2"/>
    <s v="primogenito"/>
    <s v="madre"/>
    <n v="56"/>
    <s v="terzo livello"/>
    <s v="occupato"/>
    <s v="medico"/>
    <n v="42"/>
    <s v="laurea"/>
    <s v="occupata"/>
    <s v="dirigente"/>
    <n v="4"/>
    <s v="ORL/GI"/>
    <n v="0"/>
    <n v="0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72"/>
    <s v="08/04/2015 18.23.23"/>
    <n v="1"/>
    <s v="leonardo piralli"/>
    <x v="0"/>
    <x v="4"/>
    <d v="2003-10-17T00:00:00"/>
    <n v="2"/>
    <s v="secondogenito"/>
    <s v="madre"/>
    <n v="47"/>
    <s v="superiore"/>
    <s v="occupato"/>
    <s v="impiegato"/>
    <n v="47"/>
    <s v="superiore"/>
    <s v="occupata"/>
    <s v="impiegata"/>
    <n v="0"/>
    <s v="NESSUNO"/>
    <n v="0"/>
    <n v="0"/>
    <n v="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sì"/>
  </r>
  <r>
    <n v="73"/>
    <s v="08/04/2015 18.43.06"/>
    <n v="1"/>
    <s v="beatrice delfini"/>
    <x v="1"/>
    <x v="0"/>
    <d v="2010-11-06T00:00:00"/>
    <n v="1"/>
    <s v="primogenito"/>
    <s v="madre"/>
    <n v="34"/>
    <s v="superiore"/>
    <s v="occupato"/>
    <s v="libero professionista"/>
    <n v="34"/>
    <s v="laurea"/>
    <s v="occupata"/>
    <s v="libera professionista"/>
    <n v="4"/>
    <s v="ORL"/>
    <n v="1"/>
    <n v="0"/>
    <s v="0"/>
    <n v="2"/>
    <n v="1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74"/>
    <s v="08/04/2015 18.48.33"/>
    <n v="1"/>
    <s v="mattia del boca"/>
    <x v="0"/>
    <x v="5"/>
    <d v="2006-03-12T00:00:00"/>
    <n v="1"/>
    <s v="primogenito"/>
    <s v="madre"/>
    <n v="43"/>
    <s v="superiore"/>
    <s v="occupato"/>
    <s v="impiegato"/>
    <n v="41"/>
    <s v="superiore"/>
    <s v="occupata"/>
    <s v="impiegata"/>
    <n v="2"/>
    <s v="GI"/>
    <n v="0"/>
    <n v="1"/>
    <n v="0"/>
    <n v="2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75"/>
    <s v="08/04/2015 19.05.14"/>
    <n v="1"/>
    <s v="alessandro domenico lo cane"/>
    <x v="0"/>
    <x v="6"/>
    <d v="2007-09-23T00:00:00"/>
    <n v="1"/>
    <s v="primogenito"/>
    <s v="madre"/>
    <n v="40"/>
    <s v="media"/>
    <s v="occupato"/>
    <s v="operaio"/>
    <n v="31"/>
    <s v="superiore"/>
    <s v="casalinga"/>
    <s v="-"/>
    <n v="6"/>
    <s v="ORL"/>
    <n v="25"/>
    <n v="0"/>
    <n v="15"/>
    <n v="0"/>
    <n v="2"/>
    <x v="0"/>
    <n v="0"/>
    <s v=""/>
    <s v="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dipende dalla patologia per la quale si utilizzano"/>
    <s v=""/>
    <s v="sciroppo bimbi - aboca"/>
    <s v="no"/>
    <s v=""/>
    <s v="no"/>
    <s v="Perche mi è stata consigliata o prescritta dal mio medico o da medici specializzati"/>
    <s v="sì"/>
  </r>
  <r>
    <n v="76"/>
    <s v="08/04/2015 19.26.18"/>
    <n v="1"/>
    <s v="edoardo pombia"/>
    <x v="0"/>
    <x v="11"/>
    <d v="2000-11-28T00:00:00"/>
    <n v="3"/>
    <s v="secondogenito"/>
    <s v="madre"/>
    <n v="50"/>
    <s v="superiore"/>
    <s v="occupato"/>
    <s v="libero professionista"/>
    <n v="46"/>
    <s v="superiore"/>
    <s v="occupata"/>
    <s v="insegnante"/>
    <n v="0"/>
    <s v="NESSUNO"/>
    <n v="1"/>
    <n v="1"/>
    <n v="0"/>
    <n v="2"/>
    <n v="1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77"/>
    <s v="09/04/2015 18.53.54"/>
    <n v="1"/>
    <s v="andrea uglietti"/>
    <x v="0"/>
    <x v="2"/>
    <d v="2010-03-23T00:00:00"/>
    <n v="2"/>
    <s v="secondogenito"/>
    <s v="madre"/>
    <n v="41"/>
    <s v="terzo livello"/>
    <s v="occupato"/>
    <s v="impiegato"/>
    <n v="41"/>
    <s v="laurea"/>
    <s v="occupata"/>
    <s v="libera professionista"/>
    <n v="2"/>
    <s v="ORL"/>
    <n v="2"/>
    <n v="0"/>
    <n v="2"/>
    <n v="0"/>
    <n v="0"/>
    <x v="0"/>
    <n v="1"/>
    <s v=""/>
    <s v="1 volta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"/>
    <s v="influprop spray nasale_x000d_uncadep sciroppo _x000d_"/>
    <s v="no"/>
    <s v=""/>
    <s v="no"/>
    <s v="Perche mi è stata consigliata o prescritta dal mio medico o da medici specializzati"/>
    <s v="sì"/>
  </r>
  <r>
    <n v="78"/>
    <s v="09/04/2015 19.09.25"/>
    <n v="1"/>
    <s v="luca alessandro uda"/>
    <x v="0"/>
    <x v="1"/>
    <d v="2008-08-07T00:00:00"/>
    <n v="1"/>
    <s v="primogenito"/>
    <s v="madre"/>
    <n v="50"/>
    <s v="superiore"/>
    <s v="occupato"/>
    <s v="libero professionista"/>
    <n v="42"/>
    <s v="laurea"/>
    <s v="occupata"/>
    <s v="impiegata"/>
    <n v="4"/>
    <s v="ORL"/>
    <n v="10"/>
    <n v="3"/>
    <n v="5"/>
    <n v="0"/>
    <n v="0"/>
    <x v="0"/>
    <n v="1"/>
    <s v=""/>
    <s v="2 volte"/>
    <s v=""/>
    <s v=""/>
    <s v=""/>
    <s v=""/>
    <s v=""/>
    <s v=""/>
    <s v=""/>
    <s v="immuno/orl"/>
    <s v="mai"/>
    <s v="insieme"/>
    <s v="la medicina convenzionale"/>
    <s v="medicine convenzionali"/>
    <s v="altro tentativo con la medicina convenzionale"/>
    <s v="sì, sempre"/>
    <s v=""/>
    <s v=""/>
    <s v="no"/>
    <s v=""/>
    <s v="si"/>
    <s v="Perche mi è stata consigliata o prescritta dal mio medico o da medici specializzati"/>
    <s v="no"/>
  </r>
  <r>
    <n v="79"/>
    <s v="09/04/2015 19.28.46"/>
    <n v="1"/>
    <s v="loris trentani"/>
    <x v="0"/>
    <x v="12"/>
    <d v="2012-05-01T00:00:00"/>
    <n v="2"/>
    <s v="secondogenito"/>
    <s v="madre"/>
    <n v="36"/>
    <s v="superiore"/>
    <s v="occupato"/>
    <s v="operaio"/>
    <n v="36"/>
    <s v="superiore"/>
    <s v="occupata"/>
    <s v="operaia"/>
    <n v="2"/>
    <s v="FEBBRE/INFLUENZA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  <s v="non lo so"/>
  </r>
  <r>
    <n v="80"/>
    <s v="09/04/2015 19.38.44"/>
    <n v="1"/>
    <s v="andrea ferina"/>
    <x v="0"/>
    <x v="3"/>
    <d v="2012-04-08T00:00:00"/>
    <n v="1"/>
    <s v="primogenito"/>
    <s v="madre"/>
    <n v="28"/>
    <s v="media"/>
    <s v="occupato"/>
    <s v="libero professionista"/>
    <n v="26"/>
    <s v="superiore"/>
    <s v="occupata"/>
    <s v="impiegata"/>
    <n v="3"/>
    <s v="ORL"/>
    <n v="4"/>
    <n v="0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81"/>
    <s v="10/04/2015 10.19.19"/>
    <n v="1"/>
    <s v="gabriele gamaleri"/>
    <x v="0"/>
    <x v="9"/>
    <d v="2006-04-21T00:00:00"/>
    <n v="1"/>
    <s v="primogenito"/>
    <s v="madre"/>
    <n v="47"/>
    <s v="superiore"/>
    <s v="occupato"/>
    <s v="impiegato"/>
    <n v="43"/>
    <s v="superiore"/>
    <s v="casalinga"/>
    <s v="-"/>
    <n v="2"/>
    <s v="ORL"/>
    <n v="6"/>
    <n v="1"/>
    <n v="3"/>
    <n v="3"/>
    <n v="0"/>
    <x v="0"/>
    <n v="1"/>
    <s v=""/>
    <s v="2 volte"/>
    <s v=""/>
    <s v=""/>
    <s v="1 volta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su decisione personale"/>
    <s v="propoli, pappa reale, oscillococcinum, doricum, argotone"/>
    <s v="no"/>
    <s v=""/>
    <s v="si"/>
    <s v="Perche ritengo che le medicine non convenzionali sono piu sicure e “naturali” e non hanno effetti collaterali, per le resistenze agli antibiotici"/>
    <s v="sì"/>
  </r>
  <r>
    <n v="82"/>
    <s v="10/04/2015 10.48.33"/>
    <n v="1"/>
    <s v="marco poletti"/>
    <x v="0"/>
    <x v="6"/>
    <d v="2007-09-11T00:00:00"/>
    <n v="3"/>
    <s v="terzogenito"/>
    <s v="madre"/>
    <n v="46"/>
    <s v="media"/>
    <s v="occupato"/>
    <s v="operaio"/>
    <n v="42"/>
    <s v="superiore"/>
    <s v="occupata"/>
    <s v="operaia"/>
    <n v="2"/>
    <s v="GI"/>
    <n v="2"/>
    <n v="0"/>
    <n v="1"/>
    <n v="5"/>
    <n v="3"/>
    <x v="0"/>
    <n v="1"/>
    <s v=""/>
    <s v="5 volte"/>
    <s v=""/>
    <s v=""/>
    <s v=""/>
    <s v=""/>
    <s v=""/>
    <s v=""/>
    <s v=""/>
    <s v="immuno/orl"/>
    <s v="nella maggior parte dei casi"/>
    <s v="insieme"/>
    <s v=""/>
    <s v="medicine convenzionali"/>
    <s v="altro tentativo con la medicina convenzionale"/>
    <s v="no"/>
    <s v="su decisione personale, erboristeria"/>
    <s v="propoli, echinacea, mirtillo nero, arnica"/>
    <s v="no"/>
    <s v=""/>
    <s v="si"/>
    <s v="Perche avevo già fatto ricorso alle medicine non convenzionali per curare me stesso e ne ho tratto beneficio"/>
    <s v="sì"/>
  </r>
  <r>
    <n v="83"/>
    <s v="10/04/2015 11.07.56"/>
    <n v="1"/>
    <s v="ivan derevinskyy"/>
    <x v="0"/>
    <x v="9"/>
    <d v="2006-09-21T00:00:00"/>
    <n v="2"/>
    <s v="primogenito"/>
    <s v="padre"/>
    <n v="33"/>
    <s v="media"/>
    <s v="occupato"/>
    <s v="operaio"/>
    <n v="30"/>
    <s v="superiore"/>
    <s v="casalinga"/>
    <s v="-"/>
    <n v="4"/>
    <s v="GI"/>
    <n v="7"/>
    <n v="0"/>
    <n v="10"/>
    <n v="0"/>
    <n v="2"/>
    <x v="1"/>
    <s v="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  <s v="non lo so"/>
  </r>
  <r>
    <n v="84"/>
    <s v="10/04/2015 11.12.48"/>
    <n v="1"/>
    <s v="alessio coviello"/>
    <x v="0"/>
    <x v="5"/>
    <d v="2006-03-10T00:00:00"/>
    <n v="1"/>
    <s v="primogenito"/>
    <s v="madre"/>
    <n v="38"/>
    <s v="media"/>
    <s v="occupato"/>
    <s v="operaio"/>
    <n v="40"/>
    <s v="media"/>
    <s v="occupata"/>
    <s v="operaia"/>
    <n v="1"/>
    <s v="GI"/>
    <n v="2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n lo so"/>
  </r>
  <r>
    <n v="85"/>
    <s v="10/04/2015 11.19.26"/>
    <n v="1"/>
    <s v="luca tartaggia"/>
    <x v="0"/>
    <x v="1"/>
    <d v="2008-06-08T00:00:00"/>
    <n v="2"/>
    <s v="secondogenito"/>
    <s v="madre"/>
    <n v="43"/>
    <s v="superiore"/>
    <s v="occupato"/>
    <s v="libero professionista"/>
    <n v="39"/>
    <s v="laurea"/>
    <s v="occupata"/>
    <s v="libera professionista"/>
    <n v="4"/>
    <s v="GI"/>
    <n v="3"/>
    <n v="0"/>
    <n v="3"/>
    <n v="5"/>
    <n v="1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n lo so"/>
  </r>
  <r>
    <n v="86"/>
    <s v="10/04/2015 11.50.34"/>
    <n v="1"/>
    <s v="andrea grosso"/>
    <x v="0"/>
    <x v="1"/>
    <d v="2008-06-24T00:00:00"/>
    <n v="3"/>
    <s v="terzogenito"/>
    <s v="madre"/>
    <n v="42"/>
    <s v="terzo livello"/>
    <s v="occupato"/>
    <s v="professore"/>
    <n v="43"/>
    <s v="terzo livello"/>
    <s v="occupata"/>
    <s v="libera professionista"/>
    <n v="2"/>
    <s v="GI"/>
    <n v="1"/>
    <n v="0"/>
    <n v="0"/>
    <n v="0"/>
    <n v="2"/>
    <x v="0"/>
    <n v="1"/>
    <s v=""/>
    <s v="2 volte"/>
    <s v=""/>
    <s v=""/>
    <s v="2 volte"/>
    <s v=""/>
    <s v=""/>
    <s v=""/>
    <s v=""/>
    <s v="immuno/orl"/>
    <s v="nella maggior parte dei casi"/>
    <s v="in alternativa"/>
    <s v="la medicina alternativa"/>
    <s v="medicine convenzionali"/>
    <s v="altro tentativo con la medicina convenzionale"/>
    <s v="sì, sempre"/>
    <s v="farmacista"/>
    <s v="ribes nigrum-macerato glicerico, propoli, nux vomica"/>
    <s v="no"/>
    <s v=""/>
    <s v="si"/>
    <s v="Perche ritengo che le medicine non convenzionali sono piu sicure e “naturali” e non hanno effetti collaterali, perchè agisce sulle cause e rafforza il bambino"/>
    <s v="sì"/>
  </r>
  <r>
    <n v="87"/>
    <s v="13/04/2015 10.34.57"/>
    <n v="1"/>
    <s v="edoardo fortis"/>
    <x v="0"/>
    <x v="5"/>
    <d v="2006-01-06T00:00:00"/>
    <n v="3"/>
    <s v="primogenito"/>
    <s v="madre"/>
    <n v="49"/>
    <s v="media"/>
    <s v="occupato"/>
    <s v="imprenditore"/>
    <n v="43"/>
    <s v="laurea"/>
    <s v="occupata"/>
    <s v="libera professionista"/>
    <n v="10"/>
    <s v="ORL"/>
    <n v="3"/>
    <n v="0"/>
    <n v="10"/>
    <n v="3"/>
    <n v="0"/>
    <x v="1"/>
    <s v=""/>
    <s v=""/>
    <s v=""/>
    <s v=""/>
    <s v=""/>
    <s v=""/>
    <s v=""/>
    <s v=""/>
    <s v=""/>
    <s v=""/>
    <s v="-"/>
    <s v=""/>
    <s v=""/>
    <s v=""/>
    <s v=""/>
    <s v="altro tentativo con la medicina convenzionale"/>
    <s v="sì, sempre"/>
    <s v=""/>
    <s v=""/>
    <s v=""/>
    <s v=""/>
    <s v=""/>
    <s v=""/>
    <s v=""/>
  </r>
  <r>
    <n v="88"/>
    <s v="13/04/2015 11.20.20"/>
    <n v="1"/>
    <s v="alberto la micela"/>
    <x v="0"/>
    <x v="10"/>
    <d v="2003-03-13T00:00:00"/>
    <n v="2"/>
    <s v="secondogenito"/>
    <s v="madre"/>
    <n v="44"/>
    <s v="superiore"/>
    <s v="occupato"/>
    <s v="operaio"/>
    <n v="42"/>
    <s v="superiore"/>
    <s v="occupata"/>
    <s v="impiegata"/>
    <n v="0"/>
    <s v="NESSUNO"/>
    <n v="0"/>
    <n v="0"/>
    <n v="0"/>
    <n v="0"/>
    <s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sì"/>
  </r>
  <r>
    <n v="89"/>
    <s v="13/04/2015 11.37.26"/>
    <n v="1"/>
    <s v="GREGORY ALEXANDER CIFUENTES LANDEO"/>
    <x v="0"/>
    <x v="4"/>
    <d v="2003-09-16T00:00:00"/>
    <n v="4"/>
    <s v="secondogenito"/>
    <s v="madre"/>
    <n v="46"/>
    <s v="superiore"/>
    <s v="occupato"/>
    <s v="libero professionista"/>
    <n v="41"/>
    <s v="media"/>
    <s v="casalinga"/>
    <s v="-"/>
    <n v="10"/>
    <s v="GI"/>
    <n v="6"/>
    <n v="2"/>
    <n v="1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90"/>
    <s v="13/04/2015 11.54.28"/>
    <n v="1"/>
    <s v="riccardo domenico siddi"/>
    <x v="0"/>
    <x v="5"/>
    <d v="2005-04-29T00:00:00"/>
    <n v="2"/>
    <s v="primogenito"/>
    <s v="madre"/>
    <n v="38"/>
    <s v="media"/>
    <s v="occupato"/>
    <s v="impiegato"/>
    <n v="35"/>
    <s v="media"/>
    <s v="occupata"/>
    <s v="operaia"/>
    <n v="3"/>
    <s v="ORL"/>
    <n v="6"/>
    <n v="0"/>
    <n v="6"/>
    <n v="0"/>
    <n v="2"/>
    <x v="0"/>
    <n v="0"/>
    <s v=""/>
    <s v="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sì, sempre"/>
    <s v=""/>
    <s v="granuli omeopatici"/>
    <s v="no"/>
    <s v=""/>
    <s v="non so"/>
    <s v="Perche mi è stata consigliata o prescritta dal mio medico o da medici specializzati"/>
    <s v="non lo so"/>
  </r>
  <r>
    <n v="91"/>
    <s v="13/04/2015 12.05.12"/>
    <n v="1"/>
    <s v="leonardo amato"/>
    <x v="0"/>
    <x v="4"/>
    <d v="2004-07-22T00:00:00"/>
    <n v="2"/>
    <s v="0"/>
    <s v="madre"/>
    <n v="53"/>
    <s v="media"/>
    <s v="disoccupato"/>
    <s v="-"/>
    <n v="55"/>
    <s v="superiore"/>
    <s v="occupata"/>
    <s v="oss"/>
    <n v="2"/>
    <s v="ORL"/>
    <n v="1"/>
    <n v="0"/>
    <n v="1"/>
    <n v="1"/>
    <n v="0"/>
    <x v="0"/>
    <n v="1"/>
    <s v=""/>
    <s v=""/>
    <s v=""/>
    <s v=""/>
    <s v="1 volta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dipende dalla patologia per la quale si utilizzano"/>
    <s v="su consiglio di conoscenti che le utilizzano"/>
    <s v="stodal - granuli"/>
    <s v="no"/>
    <s v=""/>
    <s v="si"/>
    <s v="Perche avevo già fatto ricorso alle medicine non convenzionali per curare me stesso e ne ho tratto beneficio"/>
    <s v="non lo so"/>
  </r>
  <r>
    <n v="92"/>
    <s v="13/04/2015 12.13.50"/>
    <n v="1"/>
    <s v="riccardo terazzi"/>
    <x v="0"/>
    <x v="7"/>
    <d v="2001-11-20T00:00:00"/>
    <n v="1"/>
    <s v="primogenito"/>
    <s v="padre"/>
    <n v="64"/>
    <s v="superiore"/>
    <s v="pensionato"/>
    <s v="-"/>
    <n v="52"/>
    <s v="superiore"/>
    <s v="casalinga"/>
    <s v="-"/>
    <n v="0"/>
    <s v="NESSUNO"/>
    <n v="0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"/>
  </r>
  <r>
    <n v="93"/>
    <s v="13/04/2015 12.29.59"/>
    <n v="1"/>
    <s v="luca schettini"/>
    <x v="0"/>
    <x v="11"/>
    <d v="2000-07-27T00:00:00"/>
    <n v="2"/>
    <s v="secondogenito"/>
    <s v="madre"/>
    <n v="60"/>
    <s v="media"/>
    <s v="pensionato"/>
    <s v="-"/>
    <n v="53"/>
    <s v="media"/>
    <s v="occupata"/>
    <s v="operaia"/>
    <n v="2"/>
    <s v="ORL/GI"/>
    <n v="2"/>
    <n v="4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"/>
  </r>
  <r>
    <n v="94"/>
    <s v="13/04/2015 12.40.25"/>
    <n v="1"/>
    <s v="nicolò miragliotta"/>
    <x v="0"/>
    <x v="3"/>
    <d v="2011-08-15T00:00:00"/>
    <n v="2"/>
    <s v="secondogenito"/>
    <s v="madre"/>
    <n v="49"/>
    <s v="laurea"/>
    <s v="occupato"/>
    <s v="libero professionista"/>
    <n v="38"/>
    <s v="laurea"/>
    <s v="casalinga"/>
    <s v="-"/>
    <n v="3"/>
    <s v="ORL"/>
    <n v="5"/>
    <n v="0"/>
    <n v="5"/>
    <n v="2"/>
    <n v="0"/>
    <x v="0"/>
    <n v="1"/>
    <s v=""/>
    <s v="2 volte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"/>
    <s v="dicotuss, not sciroppo"/>
    <s v="no"/>
    <s v=""/>
    <s v="si"/>
    <s v="per evitare le resistenze agli antibiotici"/>
    <s v="sì"/>
  </r>
  <r>
    <n v="95"/>
    <s v="13/04/2015 12.48.57"/>
    <n v="1"/>
    <s v="nicola amato"/>
    <x v="0"/>
    <x v="3"/>
    <d v="2011-10-18T00:00:00"/>
    <n v="1"/>
    <s v="primogenito"/>
    <s v="madre"/>
    <n v="39"/>
    <s v="media"/>
    <s v="occupato"/>
    <s v="operaio"/>
    <n v="33"/>
    <s v="media"/>
    <s v="casalinga"/>
    <s v="-"/>
    <n v="2"/>
    <s v="ORL"/>
    <n v="3"/>
    <n v="0"/>
    <n v="2"/>
    <n v="0"/>
    <n v="0"/>
    <x v="0"/>
    <n v="1"/>
    <s v=""/>
    <s v="1 volta"/>
    <s v=""/>
    <s v=""/>
    <s v="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"/>
    <s v="tussistin"/>
    <s v="no"/>
    <s v=""/>
    <s v="si"/>
    <s v="Perche mi è stata consigliata o prescritta dal mio medico o da medici specializzati"/>
    <s v="sì"/>
  </r>
  <r>
    <n v="96"/>
    <s v="13/04/2015 13.01.57"/>
    <n v="1"/>
    <s v="alessandro cosentino"/>
    <x v="0"/>
    <x v="5"/>
    <d v="2005-06-08T00:00:00"/>
    <n v="3"/>
    <s v="primogenito"/>
    <s v="padre"/>
    <n v="46"/>
    <s v="superiore"/>
    <s v="disoccupato"/>
    <s v="-"/>
    <n v="38"/>
    <s v="laurea"/>
    <s v="occupata"/>
    <s v="impiegata"/>
    <n v="5"/>
    <s v="ORL/GI"/>
    <n v="3"/>
    <n v="0"/>
    <n v="3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97"/>
    <s v="17/04/2015 16.08.34"/>
    <n v="1"/>
    <s v="giada gattico"/>
    <x v="1"/>
    <x v="10"/>
    <d v="2003-02-16T00:00:00"/>
    <n v="2"/>
    <s v="secondogenito"/>
    <s v="madre"/>
    <n v="46"/>
    <s v="superiore"/>
    <s v="occupato"/>
    <s v="operaio"/>
    <n v="43"/>
    <s v="media"/>
    <s v="casalinga"/>
    <s v="-"/>
    <n v="6"/>
    <s v="ORL"/>
    <n v="4"/>
    <n v="0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98"/>
    <s v="17/04/2015 16.19.37"/>
    <n v="1"/>
    <s v="francesca rosalina nappo"/>
    <x v="1"/>
    <x v="1"/>
    <d v="2008-08-15T00:00:00"/>
    <n v="2"/>
    <s v="secondogenito"/>
    <s v="madre"/>
    <n v="28"/>
    <s v="media"/>
    <s v="occupato"/>
    <s v="operaio"/>
    <n v="29"/>
    <s v="superiore"/>
    <s v="occupata"/>
    <s v="libera professionista"/>
    <n v="7"/>
    <s v="ORL"/>
    <n v="2"/>
    <n v="0"/>
    <n v="10"/>
    <n v="0"/>
    <n v="4"/>
    <x v="0"/>
    <n v="1"/>
    <s v=""/>
    <s v="più di 7 volte"/>
    <s v=""/>
    <s v=""/>
    <s v=""/>
    <s v=""/>
    <s v=""/>
    <s v=""/>
    <s v=""/>
    <s v="orl"/>
    <s v="nella maggior parte dei casi"/>
    <s v="in alternativa"/>
    <s v="la medicina alternativa"/>
    <s v="medicine convenzionali"/>
    <s v="medicine non convenzionali"/>
    <s v="dipende dalla patologia per la quale si utilizzano"/>
    <s v="farmacista, su consiglio di conoscenti che le utilizzano"/>
    <s v="sciroppo alla bava di lumaca"/>
    <s v="no"/>
    <s v=""/>
    <s v="si"/>
    <s v="perchè quella prescitta non dava benefici"/>
    <s v="non lo so"/>
  </r>
  <r>
    <n v="99"/>
    <s v="17/04/2015 16.33.31"/>
    <n v="1"/>
    <s v="SOKHNA MAI KABIR MBOW"/>
    <x v="1"/>
    <x v="6"/>
    <d v="2007-09-17T00:00:00"/>
    <n v="3"/>
    <s v="primogenito"/>
    <s v="padre"/>
    <n v="53"/>
    <s v="elementare"/>
    <s v="disoccupato"/>
    <s v="-"/>
    <n v="38"/>
    <s v="elementare"/>
    <s v="casalinga"/>
    <s v="-"/>
    <n v="10"/>
    <s v="ORL"/>
    <n v="10"/>
    <n v="0"/>
    <n v="1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00"/>
    <s v="17/04/2015 16.43.56"/>
    <n v="1"/>
    <s v="giada vittoria raineri"/>
    <x v="1"/>
    <x v="7"/>
    <d v="2001-09-19T00:00:00"/>
    <n v="1"/>
    <s v="primogenito"/>
    <s v="madre"/>
    <n v="56"/>
    <s v="media"/>
    <s v="disoccupato"/>
    <s v="-"/>
    <n v="54"/>
    <s v="superiore"/>
    <s v="casalinga"/>
    <s v="-"/>
    <n v="1"/>
    <s v="FEBBRE/INFLUENZA"/>
    <n v="1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01"/>
    <s v="17/04/2015 16.57.13"/>
    <n v="1"/>
    <s v="SHARON OGHOMNWEN Yiare"/>
    <x v="1"/>
    <x v="9"/>
    <d v="2006-08-22T00:00:00"/>
    <n v="3"/>
    <s v="primogenito"/>
    <s v="madre"/>
    <n v="42"/>
    <s v="laurea"/>
    <s v="disoccupato"/>
    <s v="-"/>
    <n v="42"/>
    <s v="laurea"/>
    <s v="casalinga"/>
    <s v="-"/>
    <n v="2"/>
    <s v="FEBBRE/INFLUENZA"/>
    <n v="4"/>
    <n v="0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  <s v=""/>
  </r>
  <r>
    <n v="102"/>
    <s v="17/04/2015 17.08.36"/>
    <n v="1"/>
    <s v="chiara malvezzi"/>
    <x v="1"/>
    <x v="6"/>
    <d v="2008-02-16T00:00:00"/>
    <n v="2"/>
    <s v="primogenito"/>
    <s v="padre"/>
    <n v="44"/>
    <s v="laurea"/>
    <s v="occupato"/>
    <s v="dirigente"/>
    <n v="41"/>
    <s v="laurea"/>
    <s v="occupata"/>
    <s v="psicologa"/>
    <n v="1"/>
    <s v="FEBBRE/INFLUENZA"/>
    <n v="2"/>
    <n v="0"/>
    <n v="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  <s v="non lo so"/>
  </r>
  <r>
    <n v="103"/>
    <s v="17/04/2015 17.21.35"/>
    <n v="1"/>
    <s v="giorgia rebecca mitraglia"/>
    <x v="1"/>
    <x v="5"/>
    <d v="2006-02-28T00:00:00"/>
    <n v="2"/>
    <s v="secondogenito"/>
    <s v="madre"/>
    <n v="39"/>
    <s v="media"/>
    <s v="occupato"/>
    <s v="operaio"/>
    <n v="43"/>
    <s v="media"/>
    <s v="disoccupata"/>
    <s v="-"/>
    <n v="3"/>
    <s v="GI"/>
    <n v="5"/>
    <n v="1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non lo so"/>
  </r>
  <r>
    <n v="104"/>
    <s v="17/04/2015 17.27.50"/>
    <n v="1"/>
    <s v="anna parrella"/>
    <x v="1"/>
    <x v="10"/>
    <d v="2002-08-28T00:00:00"/>
    <n v="1"/>
    <s v="primogenito"/>
    <s v="padre"/>
    <n v="54"/>
    <s v="media"/>
    <s v="disoccupato"/>
    <s v="-"/>
    <n v="47"/>
    <s v="superiore"/>
    <s v="occupata"/>
    <s v="impiegata"/>
    <n v="0"/>
    <s v="NESSUNO"/>
    <n v="1"/>
    <n v="0"/>
    <n v="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05"/>
    <s v="17/04/2015 17.40.26"/>
    <n v="1"/>
    <s v="sofia annostini"/>
    <x v="1"/>
    <x v="1"/>
    <d v="2008-11-01T00:00:00"/>
    <n v="1"/>
    <s v="primogenito"/>
    <s v="madre"/>
    <n v="40"/>
    <s v="superiore"/>
    <s v="occupato"/>
    <s v="libero professionista"/>
    <n v="34"/>
    <s v="superiore"/>
    <s v="occupata"/>
    <s v="impiegata"/>
    <n v="1"/>
    <s v="FEBBRE/INFLUENZA"/>
    <n v="2"/>
    <n v="0"/>
    <n v="1"/>
    <n v="0"/>
    <n v="0"/>
    <x v="0"/>
    <n v="1"/>
    <s v=""/>
    <s v="2 volte"/>
    <s v=""/>
    <s v=""/>
    <s v=""/>
    <s v=""/>
    <s v=""/>
    <s v=""/>
    <s v=""/>
    <s v="orl"/>
    <s v="nella maggior parte dei casi"/>
    <s v="in alternativa"/>
    <s v="la medicina alternativa"/>
    <s v="altro tentativo con la medicina non convenzionale"/>
    <s v="medicine non convenzionali"/>
    <s v="no"/>
    <s v="farmacista, su decisione personale"/>
    <s v="grintuss"/>
    <s v="no"/>
    <s v=""/>
    <s v="si"/>
    <s v="Perche mi è stata consigliata o prescritta dal mio medico o da medici specializzati"/>
    <s v="sì"/>
  </r>
  <r>
    <n v="106"/>
    <s v="17/04/2015 17.55.34"/>
    <n v="1"/>
    <s v="carola cerutti"/>
    <x v="1"/>
    <x v="5"/>
    <d v="2005-05-03T00:00:00"/>
    <n v="2"/>
    <s v="secondogenito"/>
    <s v="padre"/>
    <n v="42"/>
    <s v="media"/>
    <s v="occupato"/>
    <s v="operaio"/>
    <n v="40"/>
    <s v="superiore"/>
    <s v="occupata"/>
    <s v="impiegata"/>
    <n v="2"/>
    <s v="GI"/>
    <n v="1"/>
    <n v="0"/>
    <n v="2"/>
    <n v="0"/>
    <n v="1"/>
    <x v="0"/>
    <n v="1"/>
    <s v=""/>
    <s v="1 volta"/>
    <s v=""/>
    <s v=""/>
    <s v="più di 7 volte"/>
    <s v=""/>
    <s v=""/>
    <s v=""/>
    <s v=""/>
    <s v="immuno"/>
    <s v="nella maggior parte dei casi"/>
    <s v="insieme"/>
    <s v=""/>
    <s v="medicine convenzionali"/>
    <s v="medicine non convenzionali"/>
    <s v="dipende dalla patologia per la quale si utilizzano"/>
    <s v=""/>
    <s v="oscillococcinum, fiori di bach"/>
    <s v="no"/>
    <s v=""/>
    <s v="non so"/>
    <s v="Perche mi è stata consigliata o prescritta dal mio medico o da medici specializzati"/>
    <s v="sì"/>
  </r>
  <r>
    <n v="107"/>
    <s v="17/04/2015 18.14.58"/>
    <n v="1"/>
    <s v="jaqueline pellicane"/>
    <x v="1"/>
    <x v="1"/>
    <d v="2008-07-04T00:00:00"/>
    <n v="2"/>
    <s v="primogenito"/>
    <s v="madre"/>
    <n v="32"/>
    <s v="media"/>
    <s v="occupato"/>
    <s v="libero professionista"/>
    <n v="30"/>
    <s v="media"/>
    <s v="casalinga"/>
    <s v="-"/>
    <n v="0"/>
    <s v="NESSUNO"/>
    <n v="1"/>
    <n v="0"/>
    <n v="0"/>
    <n v="2"/>
    <n v="2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n lo so"/>
  </r>
  <r>
    <n v="108"/>
    <s v="17/04/2015 18.20.39"/>
    <n v="1"/>
    <s v="ilham laaziri"/>
    <x v="1"/>
    <x v="6"/>
    <d v="2007-06-05T00:00:00"/>
    <n v="3"/>
    <s v="primogenito"/>
    <s v="padre"/>
    <n v="33"/>
    <s v="media"/>
    <s v="occupato"/>
    <s v="operaio"/>
    <n v="32"/>
    <s v="elementare"/>
    <s v="casalinga"/>
    <s v="-"/>
    <n v="1"/>
    <s v="ORL"/>
    <n v="1"/>
    <n v="1"/>
    <n v="0"/>
    <n v="1"/>
    <s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09"/>
    <s v="17/04/2015 18.33.38"/>
    <n v="1"/>
    <s v="siria meloni"/>
    <x v="1"/>
    <x v="9"/>
    <d v="2006-07-06T00:00:00"/>
    <n v="1"/>
    <s v="primogenito"/>
    <s v="madre"/>
    <n v="44"/>
    <s v="superiore"/>
    <s v="occupato"/>
    <s v="operaio"/>
    <n v="44"/>
    <s v="laurea"/>
    <s v="disoccupata"/>
    <s v="-"/>
    <n v="1"/>
    <s v="FEBBRE/INFLUENZA"/>
    <n v="1"/>
    <n v="0"/>
    <n v="1"/>
    <n v="0"/>
    <n v="0"/>
    <x v="0"/>
    <n v="0"/>
    <s v=""/>
    <s v=""/>
    <s v=""/>
    <s v=""/>
    <s v=""/>
    <s v=""/>
    <s v=""/>
    <s v=""/>
    <s v=""/>
    <s v="orl"/>
    <s v="nella maggior parte dei casi"/>
    <s v="in alternativa"/>
    <s v=""/>
    <s v="medicine convenzionali"/>
    <s v=""/>
    <s v="sì, sempre"/>
    <s v="su consiglio di conoscenti che le utilizzano"/>
    <s v="creme per dermatite atopica (cardiospermum), gocce per tosse secca (guna)"/>
    <s v="no"/>
    <s v=""/>
    <s v="si"/>
    <s v="perchè altri farmaci non avevano funzionato"/>
    <s v="non lo so"/>
  </r>
  <r>
    <n v="110"/>
    <s v="17/04/2015 18.41.11"/>
    <n v="1"/>
    <s v="giada cantoia"/>
    <x v="1"/>
    <x v="1"/>
    <d v="2008-08-07T00:00:00"/>
    <n v="2"/>
    <s v="secondogenito"/>
    <s v="padre"/>
    <n v="45"/>
    <s v="media"/>
    <s v="occupato"/>
    <s v="operaio"/>
    <n v="45"/>
    <s v="superiore"/>
    <s v="occupata"/>
    <s v="operaia"/>
    <n v="5"/>
    <s v="ORL"/>
    <n v="5"/>
    <n v="0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11"/>
    <s v="17/04/2015 18.58.46"/>
    <n v="1"/>
    <s v="laura modelli"/>
    <x v="1"/>
    <x v="4"/>
    <d v="2003-10-23T00:00:00"/>
    <n v="2"/>
    <s v="primogenito"/>
    <s v="padre"/>
    <n v="44"/>
    <s v="superiore"/>
    <s v="occupato"/>
    <s v="impiegato"/>
    <n v="42"/>
    <s v="superiore"/>
    <s v="occupata"/>
    <s v="infermiera"/>
    <n v="2"/>
    <s v="FEBBRE/INFLUENZA"/>
    <n v="2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  <s v="sì"/>
  </r>
  <r>
    <n v="112"/>
    <s v="17/04/2015 19.00.12"/>
    <n v="1"/>
    <s v="alessia rollini"/>
    <x v="1"/>
    <x v="7"/>
    <d v="2001-05-04T00:00:00"/>
    <n v="1"/>
    <s v="primogenito"/>
    <s v="madre"/>
    <n v="45"/>
    <s v="media"/>
    <s v="occupato"/>
    <s v="operaio"/>
    <n v="41"/>
    <s v="superiore"/>
    <s v="occupata"/>
    <s v="impiegata"/>
    <n v="2"/>
    <s v="GI"/>
    <n v="2"/>
    <n v="0"/>
    <n v="2"/>
    <n v="0"/>
    <n v="10"/>
    <x v="0"/>
    <n v="1"/>
    <s v=""/>
    <s v=""/>
    <s v=""/>
    <s v=""/>
    <s v="1 volta"/>
    <s v=""/>
    <s v=""/>
    <s v=""/>
    <s v=""/>
    <s v="altro"/>
    <s v="mai"/>
    <s v="in alternativa"/>
    <s v="la medicina convenzionale"/>
    <s v="medicine convenzionali"/>
    <s v="altro tentativo con la medicina convenzionale"/>
    <s v="no"/>
    <s v="farmacista"/>
    <s v="granuli omeopatici per dermatite atopica_x000d_"/>
    <s v="si"/>
    <s v="insonnia"/>
    <s v="no"/>
    <s v="Perche ritengo che le medicine non convenzionali sono piu sicure e “naturali” e non hanno effetti collaterali"/>
    <s v="sì"/>
  </r>
  <r>
    <n v="113"/>
    <s v="17/04/2015 19.34.58"/>
    <n v="1"/>
    <s v="aurora cherchi"/>
    <x v="1"/>
    <x v="8"/>
    <d v="2005-03-09T00:00:00"/>
    <n v="2"/>
    <s v="secondogenito"/>
    <s v="madre"/>
    <n v="53"/>
    <s v="media"/>
    <s v="occupato"/>
    <s v="impiegato"/>
    <n v="51"/>
    <s v="laurea"/>
    <s v="occupata"/>
    <s v="insegnate"/>
    <n v="10"/>
    <s v="ORL/GI"/>
    <n v="1"/>
    <n v="0"/>
    <n v="1"/>
    <n v="10"/>
    <n v="10"/>
    <x v="0"/>
    <n v="1"/>
    <s v=""/>
    <s v="più di 7 volte"/>
    <s v=""/>
    <s v=""/>
    <s v="più di 7 volte"/>
    <s v=""/>
    <s v=""/>
    <s v=""/>
    <s v=""/>
    <s v="orl/gi"/>
    <s v="nella maggior parte dei casi"/>
    <s v="in alternativa"/>
    <s v="la medicina convenzionale"/>
    <s v="altro tentativo con la medicina non convenzionale"/>
    <s v="medicine non convenzionali"/>
    <s v="sì, sempre"/>
    <s v="su decisione personale"/>
    <s v="granuli omeopatici Boiron, farmaci al propoli, Bracco,"/>
    <s v="no"/>
    <s v=""/>
    <s v="si"/>
    <s v="Perche ritengo che le medicine non convenzionali sono piu sicure e “naturali” e non hanno effetti collaterali"/>
    <s v="sì"/>
  </r>
  <r>
    <n v="114"/>
    <s v="17/04/2015 19.42.27"/>
    <n v="1"/>
    <s v="serena caredda"/>
    <x v="1"/>
    <x v="10"/>
    <d v="2002-12-09T00:00:00"/>
    <n v="3"/>
    <s v="primogenito"/>
    <s v="madre"/>
    <n v="38"/>
    <s v="superiore"/>
    <s v="occupato"/>
    <s v="militare"/>
    <n v="39"/>
    <s v="laurea"/>
    <s v="casalinga"/>
    <s v="-"/>
    <n v="2"/>
    <s v="FEBBRE/INFLUENZA"/>
    <n v="5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15"/>
    <s v="17/04/2015 20.19.35"/>
    <n v="1"/>
    <s v="suela subashi"/>
    <x v="1"/>
    <x v="1"/>
    <d v="2008-08-16T00:00:00"/>
    <n v="3"/>
    <s v="terzogenito"/>
    <s v="madre"/>
    <n v="38"/>
    <s v="media"/>
    <s v="disoccupato"/>
    <s v="-"/>
    <n v="39"/>
    <s v="superiore"/>
    <s v="occupata"/>
    <s v="operaia"/>
    <n v="4"/>
    <s v="ORL/GI"/>
    <n v="6"/>
    <n v="0"/>
    <n v="5"/>
    <n v="3"/>
    <n v="6"/>
    <x v="0"/>
    <n v="1"/>
    <s v=""/>
    <s v="4 volte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no"/>
    <s v="su consiglio di conoscenti che le utilizzano"/>
    <s v="sciroppo millefiori"/>
    <s v="no"/>
    <s v=""/>
    <s v="si"/>
    <s v="perchè ha un buon gusto e piace alla bambina"/>
    <s v="sì"/>
  </r>
  <r>
    <n v="116"/>
    <s v="18/04/2015 12.36.44"/>
    <n v="1"/>
    <s v="lisa sinetti"/>
    <x v="1"/>
    <x v="10"/>
    <d v="2002-05-15T00:00:00"/>
    <n v="2"/>
    <s v="secondogenito"/>
    <s v="madre"/>
    <n v="51"/>
    <s v="media"/>
    <s v="occupato"/>
    <s v="operaio"/>
    <n v="45"/>
    <s v="media"/>
    <s v="occupata"/>
    <s v="operaia"/>
    <n v="3"/>
    <s v="ORL/GI"/>
    <n v="3"/>
    <n v="0"/>
    <n v="3"/>
    <n v="0"/>
    <n v="1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17"/>
    <s v="18/04/2015 14.51.31"/>
    <n v="1"/>
    <s v="annachiara sabattini"/>
    <x v="1"/>
    <x v="4"/>
    <d v="2003-07-15T00:00:00"/>
    <n v="2"/>
    <s v="secondogenito"/>
    <s v="madre"/>
    <n v="53"/>
    <s v="media"/>
    <s v="occupato"/>
    <s v="operaio"/>
    <n v="47"/>
    <s v="media"/>
    <s v="occupata"/>
    <s v="operaia"/>
    <n v="5"/>
    <s v="ORL/GI"/>
    <n v="5"/>
    <n v="5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18"/>
    <s v="18/04/2015 15.03.09"/>
    <n v="1"/>
    <s v="melania amato"/>
    <x v="1"/>
    <x v="11"/>
    <d v="2001-01-23T00:00:00"/>
    <n v="2"/>
    <s v="primogenito"/>
    <s v="madre"/>
    <n v="53"/>
    <s v="media"/>
    <s v="occupato"/>
    <s v="operaio"/>
    <n v="55"/>
    <s v="superiore"/>
    <s v="occupata"/>
    <s v="oss"/>
    <n v="3"/>
    <s v="GI"/>
    <n v="0"/>
    <n v="0"/>
    <n v="0"/>
    <n v="3"/>
    <n v="0"/>
    <x v="0"/>
    <n v="1"/>
    <s v=""/>
    <s v="1 volta"/>
    <s v=""/>
    <s v=""/>
    <s v=""/>
    <s v=""/>
    <s v=""/>
    <s v=""/>
    <s v=""/>
    <s v="NPI"/>
    <s v="mai"/>
    <s v="in alternativa"/>
    <s v=""/>
    <s v=""/>
    <s v="medicine non convenzionali"/>
    <s v="dipende dalla patologia per la quale si utilizzano"/>
    <s v="farmacista, su consiglio di conoscenti che le utilizzano"/>
    <s v="granuli omeopatici, gocce di valeriana"/>
    <s v="si"/>
    <s v="valeriana: stordimento"/>
    <s v="si"/>
    <s v="Perche ritengo che le medicine non convenzionali sono piu sicure e “naturali” e non hanno effetti collaterali"/>
    <s v="non lo so"/>
  </r>
  <r>
    <n v="119"/>
    <s v="18/04/2015 15.09.59"/>
    <n v="1"/>
    <s v="alessia contento"/>
    <x v="1"/>
    <x v="11"/>
    <d v="2001-02-26T00:00:00"/>
    <n v="1"/>
    <s v="primogenito"/>
    <s v="padre"/>
    <n v="45"/>
    <s v="superiore"/>
    <s v="occupato"/>
    <s v="libero professionista"/>
    <n v="44"/>
    <s v="media"/>
    <s v="occupata"/>
    <s v="impiegata"/>
    <n v="0"/>
    <s v="NESSUNO"/>
    <n v="0"/>
    <n v="1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20"/>
    <s v="18/04/2015 15.31.23"/>
    <n v="1"/>
    <s v="aurora pozzato"/>
    <x v="1"/>
    <x v="3"/>
    <d v="2011-08-24T00:00:00"/>
    <n v="2"/>
    <s v="secondogenito"/>
    <s v="padre"/>
    <n v="53"/>
    <s v="media"/>
    <s v="occupato"/>
    <s v="libero professionista"/>
    <n v="43"/>
    <s v="media"/>
    <s v="occupata"/>
    <s v="operaia"/>
    <n v="5"/>
    <s v="ORL"/>
    <n v="4"/>
    <n v="2"/>
    <n v="5"/>
    <n v="0"/>
    <n v="3"/>
    <x v="0"/>
    <n v="1"/>
    <s v=""/>
    <s v="2 volte"/>
    <s v=""/>
    <s v=""/>
    <s v=""/>
    <s v=""/>
    <s v=""/>
    <s v=""/>
    <s v=""/>
    <s v="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sciroppo bava di lumaca-"/>
    <s v="no"/>
    <s v=""/>
    <s v="si"/>
    <s v="perché consigliate dal farmacista"/>
    <s v="non lo so"/>
  </r>
  <r>
    <n v="121"/>
    <s v="18/04/2015 15.39.28"/>
    <n v="1"/>
    <s v="ginevra galletti"/>
    <x v="1"/>
    <x v="2"/>
    <d v="2009-11-01T00:00:00"/>
    <n v="1"/>
    <s v="primogenito"/>
    <s v="padre"/>
    <n v="36"/>
    <s v="superiore"/>
    <s v="occupato"/>
    <s v="impiegato"/>
    <n v="42"/>
    <s v="media"/>
    <s v="occupata"/>
    <s v="operaia"/>
    <n v="2"/>
    <s v="GI"/>
    <n v="2"/>
    <n v="1"/>
    <n v="2"/>
    <n v="1"/>
    <n v="0"/>
    <x v="0"/>
    <n v="1"/>
    <s v=""/>
    <s v=""/>
    <s v=""/>
    <s v=""/>
    <s v="3 volte"/>
    <s v=""/>
    <s v=""/>
    <s v=""/>
    <s v=""/>
    <s v="orl "/>
    <s v="nella maggior parte dei casi"/>
    <s v="insieme"/>
    <s v="la medicina convenzionale"/>
    <s v="medicine convenzionali"/>
    <s v="altro tentativo con la medicina convenzionale"/>
    <s v="sì, sempre"/>
    <s v="farmacista"/>
    <s v="granuli omeopatici"/>
    <s v="no"/>
    <s v=""/>
    <s v="si"/>
    <s v="Perche ritengo che le medicine non convenzionali sono piu sicure e “naturali” e non hanno effetti collaterali"/>
    <s v="sì"/>
  </r>
  <r>
    <n v="122"/>
    <s v="18/04/2015 17.10.14"/>
    <n v="1"/>
    <s v="emma padulazzi"/>
    <x v="1"/>
    <x v="3"/>
    <d v="2012-02-17T00:00:00"/>
    <n v="2"/>
    <s v="primogenito"/>
    <s v="padre"/>
    <n v="41"/>
    <s v="superiore"/>
    <s v="occupato"/>
    <s v="impiegato"/>
    <n v="45"/>
    <s v="laurea"/>
    <s v="occupata"/>
    <s v="insegnante"/>
    <n v="1"/>
    <s v="ORL"/>
    <n v="1"/>
    <n v="0"/>
    <n v="1"/>
    <n v="3"/>
    <n v="1"/>
    <x v="0"/>
    <n v="0"/>
    <s v=""/>
    <s v=""/>
    <s v=""/>
    <s v=""/>
    <s v=""/>
    <s v=""/>
    <s v=""/>
    <s v=""/>
    <s v=""/>
    <s v="immuno"/>
    <s v="qualche volta"/>
    <s v="in alternativa"/>
    <s v="la medicina convenzionale"/>
    <s v="medicine convenzionali"/>
    <s v="altro tentativo con la medicina convenzionale"/>
    <s v="sì, sempre"/>
    <s v="farmacista"/>
    <s v="munostim - loacker remedia"/>
    <s v="si"/>
    <s v="munostim: rush cutaneo e croste"/>
    <s v="no"/>
    <s v="per aiutare a non ammalarsi"/>
    <s v="sì"/>
  </r>
  <r>
    <n v="123"/>
    <s v="18/04/2015 17.27.22"/>
    <n v="1"/>
    <s v="francesca bozzella"/>
    <x v="1"/>
    <x v="4"/>
    <d v="2004-03-15T00:00:00"/>
    <n v="1"/>
    <s v="primogenito"/>
    <s v="madre"/>
    <n v="59"/>
    <s v="superiore"/>
    <s v="occupato"/>
    <s v="impiegato"/>
    <n v="57"/>
    <s v="laurea"/>
    <s v="occupata"/>
    <s v="dirigente"/>
    <n v="1"/>
    <s v="FEBBRE/INFLUENZA"/>
    <n v="5"/>
    <n v="0"/>
    <n v="2"/>
    <n v="0"/>
    <n v="0"/>
    <x v="0"/>
    <n v="1"/>
    <s v=""/>
    <s v="più di 7 volte"/>
    <s v=""/>
    <s v=""/>
    <s v="2 volte"/>
    <s v=""/>
    <s v=""/>
    <s v=""/>
    <s v=""/>
    <s v="orl"/>
    <s v="qualche volta"/>
    <s v="in alternativa"/>
    <s v="la medicina convenzionale"/>
    <s v="medicine convenzionali"/>
    <s v="altro tentativo con la medicina convenzionale"/>
    <s v="sì, sempre"/>
    <s v="farmacista"/>
    <s v="sciroppo per la tosse, propoli, euforbium"/>
    <s v="no"/>
    <s v=""/>
    <s v="si"/>
    <s v="Perche avevo già fatto ricorso alle medicine non convenzionali per curare me stesso e ne ho tratto beneficio"/>
    <s v="sì"/>
  </r>
  <r>
    <n v="124"/>
    <s v="18/04/2015 19.47.16"/>
    <n v="1"/>
    <s v="sara scopelliti"/>
    <x v="1"/>
    <x v="3"/>
    <d v="2012-01-09T00:00:00"/>
    <n v="2"/>
    <s v="secondogenito"/>
    <s v="padre"/>
    <n v="40"/>
    <s v="laurea"/>
    <s v="occupato"/>
    <s v="infermiere"/>
    <n v="36"/>
    <s v="superiore"/>
    <s v="occupata"/>
    <s v="insegnante"/>
    <n v="5"/>
    <s v="ORL"/>
    <n v="5"/>
    <n v="0"/>
    <n v="5"/>
    <n v="0"/>
    <n v="0"/>
    <x v="0"/>
    <n v="1"/>
    <s v=""/>
    <s v="2 volte"/>
    <s v=""/>
    <s v=""/>
    <s v=""/>
    <s v=""/>
    <s v=""/>
    <s v=""/>
    <s v=""/>
    <s v="orl "/>
    <s v="qualche volta"/>
    <s v="insieme"/>
    <s v="la medicina convenzionale"/>
    <s v="medicine convenzionali"/>
    <s v="altro tentativo con la medicina convenzionale"/>
    <s v="sì, sempre"/>
    <s v=""/>
    <s v="Grintuss"/>
    <s v="no"/>
    <s v=""/>
    <s v="si"/>
    <s v="Perche mi è stata consigliata o prescritta dal mio medico o da medici specializzati"/>
    <s v="sì"/>
  </r>
  <r>
    <n v="125"/>
    <s v="18/04/2015 19.53.21"/>
    <n v="1"/>
    <s v="noemi castaldi"/>
    <x v="1"/>
    <x v="0"/>
    <d v="2011-02-16T00:00:00"/>
    <n v="2"/>
    <s v="secondogenito"/>
    <s v="madre"/>
    <n v="39"/>
    <s v="media"/>
    <s v="occupato"/>
    <s v="libero professionista"/>
    <n v="36"/>
    <s v="laurea"/>
    <s v="occupata"/>
    <s v="impiegata"/>
    <n v="3"/>
    <s v="ORL"/>
    <n v="6"/>
    <n v="6"/>
    <n v="0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26"/>
    <s v="20/04/2015 13.52.43"/>
    <n v="1"/>
    <s v="sofia azzali"/>
    <x v="1"/>
    <x v="2"/>
    <d v="2009-07-13T00:00:00"/>
    <n v="1"/>
    <s v="primogenito"/>
    <s v="madre"/>
    <n v="54"/>
    <s v="superiore"/>
    <s v="occupato"/>
    <s v="dirigente"/>
    <n v="40"/>
    <s v="superiore"/>
    <s v="casalinga"/>
    <s v="-"/>
    <n v="3"/>
    <s v="ORL"/>
    <n v="2"/>
    <n v="2"/>
    <n v="4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n lo so"/>
  </r>
  <r>
    <n v="127"/>
    <s v="20/04/2015 14.04.09"/>
    <n v="1"/>
    <s v="sara strusciolo"/>
    <x v="1"/>
    <x v="3"/>
    <d v="2011-09-24T00:00:00"/>
    <n v="2"/>
    <s v="primogenito"/>
    <s v="padre"/>
    <n v="34"/>
    <s v="superiore"/>
    <s v="occupato"/>
    <s v="impiegato"/>
    <n v="35"/>
    <s v="laurea"/>
    <s v="occupata"/>
    <s v="impiegata"/>
    <n v="5"/>
    <s v="ORL"/>
    <n v="10"/>
    <n v="0"/>
    <n v="10"/>
    <n v="0"/>
    <n v="1"/>
    <x v="0"/>
    <n v="1"/>
    <s v=""/>
    <s v="più di 7 volte"/>
    <s v=""/>
    <s v=""/>
    <s v=""/>
    <s v=""/>
    <s v=""/>
    <s v=""/>
    <s v=""/>
    <s v="orl"/>
    <s v="qualche volta"/>
    <s v="in alternativa"/>
    <s v="la medicina convenzionale"/>
    <s v="altro tentativo con la medicina non convenzionale"/>
    <s v="altro tentativo con la medicina convenzionale"/>
    <s v="sì, sempre"/>
    <s v="farmacista, su consiglio di conoscenti che le utilizzano"/>
    <s v="uncadep, NOT sciroppo, sciroppo alla bava di lumaca, muifluil"/>
    <s v="no"/>
    <s v=""/>
    <s v="si"/>
    <s v="Perche mi è stata consigliata o prescritta dal mio medico o da medici specializzati"/>
    <s v="sì"/>
  </r>
  <r>
    <n v="128"/>
    <s v="20/04/2015 14.10.10"/>
    <n v="1"/>
    <s v="giulia carfora"/>
    <x v="1"/>
    <x v="10"/>
    <d v="2002-07-10T00:00:00"/>
    <n v="1"/>
    <s v="primogenito"/>
    <s v="padre"/>
    <n v="48"/>
    <s v="media"/>
    <s v="occupato"/>
    <s v="operaio"/>
    <n v="45"/>
    <s v="superiore"/>
    <s v="disoccupata"/>
    <s v="-"/>
    <n v="2"/>
    <s v="FEBBRE/INFLUENZA"/>
    <n v="1"/>
    <n v="1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non lo so"/>
  </r>
  <r>
    <n v="129"/>
    <s v="20/04/2015 14.27.17"/>
    <n v="1"/>
    <s v="sara malgaroli"/>
    <x v="1"/>
    <x v="1"/>
    <d v="2008-10-11T00:00:00"/>
    <n v="2"/>
    <s v="secondogenito"/>
    <s v="madre"/>
    <n v="48"/>
    <s v="media"/>
    <s v="occupato"/>
    <s v="operaio"/>
    <n v="44"/>
    <s v="superiore"/>
    <s v="casalinga"/>
    <s v="-"/>
    <n v="3"/>
    <s v="ORL"/>
    <n v="1"/>
    <n v="0"/>
    <n v="1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non lo so"/>
  </r>
  <r>
    <n v="130"/>
    <s v="20/04/2015 14.42.36"/>
    <n v="1"/>
    <s v="gaia bertone"/>
    <x v="1"/>
    <x v="6"/>
    <d v="2007-08-14T00:00:00"/>
    <n v="2"/>
    <s v="primogenito"/>
    <s v="madre"/>
    <n v="45"/>
    <s v="superiore"/>
    <s v="occupato"/>
    <s v="libero professionista"/>
    <n v="39"/>
    <s v="media"/>
    <s v="disoccupata"/>
    <s v="-"/>
    <n v="2"/>
    <s v="ORL"/>
    <n v="2"/>
    <n v="2"/>
    <n v="2"/>
    <n v="2"/>
    <n v="3"/>
    <x v="0"/>
    <n v="1"/>
    <s v=""/>
    <s v="2 volte"/>
    <s v=""/>
    <s v=""/>
    <s v=""/>
    <s v=""/>
    <s v=""/>
    <s v=""/>
    <s v=""/>
    <s v="orl "/>
    <s v="nella maggior parte dei casi"/>
    <s v="insieme"/>
    <s v="la medicina convenzionale"/>
    <s v="medicine convenzionali"/>
    <s v=""/>
    <s v="sì, sempre"/>
    <s v="farmacista, su consiglio di conoscenti che le utilizzano"/>
    <s v="sciroppo grintuss"/>
    <s v="no"/>
    <s v=""/>
    <s v="si"/>
    <s v=""/>
    <s v="non lo so"/>
  </r>
  <r>
    <n v="131"/>
    <s v="20/04/2015 14.52.00"/>
    <n v="1"/>
    <s v="linda smiriglia"/>
    <x v="1"/>
    <x v="5"/>
    <d v="2006-12-16T00:00:00"/>
    <n v="2"/>
    <s v="primogenito"/>
    <s v="padre"/>
    <n v="43"/>
    <s v="media"/>
    <s v="occupato"/>
    <s v="operaio"/>
    <n v="36"/>
    <s v="media"/>
    <s v="occupata"/>
    <s v="libera professionista"/>
    <n v="2"/>
    <s v="ORL"/>
    <n v="4"/>
    <n v="0"/>
    <n v="2"/>
    <n v="0"/>
    <n v="0"/>
    <x v="0"/>
    <n v="0"/>
    <s v=""/>
    <s v=""/>
    <s v=""/>
    <s v=""/>
    <s v=""/>
    <s v=""/>
    <s v=""/>
    <s v=""/>
    <s v=""/>
    <s v="orl"/>
    <s v="nella maggior parte dei casi"/>
    <s v="in alternativa"/>
    <s v="la medicina convenzionale"/>
    <s v="medicine convenzionali"/>
    <s v="medicine non convenzionali"/>
    <s v="sì, sempre"/>
    <s v=""/>
    <s v="sciroppo alla bava di lumaca (Helixin)"/>
    <s v="no"/>
    <s v=""/>
    <s v="si"/>
    <s v="Perche mi è stata consigliata o prescritta dal mio medico o da medici specializzati"/>
    <s v="non lo so"/>
  </r>
  <r>
    <n v="132"/>
    <s v="20/04/2015 15.05.35"/>
    <n v="1"/>
    <s v="serena favero"/>
    <x v="1"/>
    <x v="8"/>
    <d v="2004-10-27T00:00:00"/>
    <n v="1"/>
    <s v="primogenito"/>
    <s v="padre"/>
    <n v="36"/>
    <s v="media"/>
    <s v="occupato"/>
    <s v="operaio"/>
    <n v="37"/>
    <s v="media"/>
    <s v="occupata"/>
    <s v="impiegata"/>
    <n v="2"/>
    <s v="FEBBRE/INFLUENZA"/>
    <n v="7"/>
    <n v="3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sì"/>
  </r>
  <r>
    <n v="133"/>
    <s v="20/04/2015 15.25.03"/>
    <n v="1"/>
    <s v="anna maria minerva"/>
    <x v="1"/>
    <x v="9"/>
    <d v="2007-03-28T00:00:00"/>
    <n v="1"/>
    <s v="primogenito"/>
    <s v="madre"/>
    <n v="38"/>
    <s v="superiore"/>
    <s v="occupato"/>
    <s v="impiegato"/>
    <n v="38"/>
    <s v="superiore"/>
    <s v="casalinga"/>
    <s v="-"/>
    <n v="12"/>
    <s v="ORL/GI"/>
    <n v="12"/>
    <n v="0"/>
    <n v="12"/>
    <n v="3"/>
    <n v="1"/>
    <x v="0"/>
    <n v="1"/>
    <s v=""/>
    <s v="più di 7 volte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dipende dalla patologia per la quale si utilizzano"/>
    <s v="su consiglio di conoscenti che le utilizzano"/>
    <s v="pomate arnica, oscillococcinum, propoli, miele, pappa reale, tea tree oil"/>
    <s v="no"/>
    <s v=""/>
    <s v="si"/>
    <s v="Perche ritengo che le medicine non convenzionali sono piu sicure e “naturali” e non hanno effetti collaterali, Perche mi è stata consigliata o prescritta dal mio medico o da medici specializzati"/>
    <s v="no"/>
  </r>
  <r>
    <n v="134"/>
    <s v="20/04/2015 16.03.23"/>
    <n v="1"/>
    <s v="rebecca roggia"/>
    <x v="1"/>
    <x v="3"/>
    <d v="2011-06-26T00:00:00"/>
    <n v="2"/>
    <s v="primogenito"/>
    <s v="madre"/>
    <n v="37"/>
    <s v="laurea"/>
    <s v="occupato"/>
    <s v="impiegato"/>
    <n v="40"/>
    <s v="media"/>
    <s v="casalinga"/>
    <s v="-"/>
    <n v="5"/>
    <s v="ORL"/>
    <n v="5"/>
    <n v="1"/>
    <n v="5"/>
    <n v="0"/>
    <n v="3"/>
    <x v="0"/>
    <n v="1"/>
    <s v=""/>
    <s v="3 volte"/>
    <s v=""/>
    <s v="2 volte"/>
    <s v=""/>
    <s v=""/>
    <s v=""/>
    <s v=""/>
    <s v=""/>
    <s v="immuno/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tisana di lichene"/>
    <s v="no"/>
    <s v=""/>
    <s v="si"/>
    <s v="Perche ritengo che le medicine non convenzionali sono piu sicure e “naturali” e non hanno effetti collaterali"/>
    <s v="no"/>
  </r>
  <r>
    <n v="135"/>
    <s v="20/04/2015 16.28.01"/>
    <n v="1"/>
    <s v="yasir erragdali"/>
    <x v="0"/>
    <x v="10"/>
    <d v="2003-07-04T00:00:00"/>
    <n v="3"/>
    <s v="secondogenito"/>
    <s v="madre"/>
    <n v="52"/>
    <s v="superiore"/>
    <s v="occupato"/>
    <s v="operaio"/>
    <n v="35"/>
    <s v="media"/>
    <s v="casalinga"/>
    <s v="-"/>
    <n v="5"/>
    <s v="ORL/GI"/>
    <n v="1"/>
    <n v="0"/>
    <n v="1"/>
    <n v="0"/>
    <n v="4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non lo so"/>
  </r>
  <r>
    <n v="136"/>
    <s v="20/04/2015 16.56.07"/>
    <n v="1"/>
    <s v="ilary barcellini"/>
    <x v="1"/>
    <x v="0"/>
    <d v="2010-09-23T00:00:00"/>
    <n v="2"/>
    <s v="primogenito"/>
    <s v="madre"/>
    <n v="42"/>
    <s v="media"/>
    <s v="disoccupato"/>
    <s v="-"/>
    <n v="40"/>
    <s v="superiore"/>
    <s v="occupata"/>
    <s v="oss"/>
    <n v="4"/>
    <s v="ORL"/>
    <n v="4"/>
    <n v="1"/>
    <n v="4"/>
    <n v="0"/>
    <n v="2"/>
    <x v="0"/>
    <n v="1"/>
    <s v=""/>
    <s v=""/>
    <s v=""/>
    <s v=""/>
    <s v="2 volte"/>
    <s v=""/>
    <s v=""/>
    <s v=""/>
    <s v=""/>
    <s v="orl"/>
    <s v="mai"/>
    <s v="in alternativa"/>
    <s v=""/>
    <s v="medicine convenzionali"/>
    <s v="altro tentativo con la medicina convenzionale"/>
    <s v="sì, sempre"/>
    <s v="farmacista"/>
    <s v="arnica, sciroppo per la tosse"/>
    <s v="no"/>
    <s v=""/>
    <s v="si"/>
    <s v="perchè consigliato dal farmacista"/>
    <s v="sì"/>
  </r>
  <r>
    <n v="137"/>
    <s v="20/04/2015 17.13.28"/>
    <n v="1"/>
    <s v="neva demitri"/>
    <x v="1"/>
    <x v="3"/>
    <d v="2011-10-19T00:00:00"/>
    <n v="1"/>
    <s v="primogenito"/>
    <s v="madre"/>
    <n v="42"/>
    <s v="elementare"/>
    <s v="disoccupato"/>
    <s v="-"/>
    <n v="24"/>
    <s v="superiore"/>
    <s v="disoccupata"/>
    <s v="-"/>
    <n v="1"/>
    <s v="FEBBRE/INFLUENZA"/>
    <n v="1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  <s v="sì"/>
  </r>
  <r>
    <n v="138"/>
    <s v="20/04/2015 17.32.20"/>
    <n v="1"/>
    <s v="nicolò magini"/>
    <x v="0"/>
    <x v="0"/>
    <d v="2010-12-06T00:00:00"/>
    <n v="2"/>
    <s v="primogenito"/>
    <s v="padre"/>
    <n v="35"/>
    <s v="laurea"/>
    <s v="occupato"/>
    <s v="libero professionista"/>
    <n v="32"/>
    <s v="laurea"/>
    <s v="occupata"/>
    <s v="assistente sociale"/>
    <n v="0"/>
    <s v="ORL"/>
    <n v="3"/>
    <n v="0"/>
    <n v="0"/>
    <n v="2"/>
    <n v="0"/>
    <x v="0"/>
    <n v="1"/>
    <s v=""/>
    <s v=""/>
    <s v=""/>
    <s v=""/>
    <s v="più di 7 volte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farmacista"/>
    <s v="oscillococcinum, grintuss"/>
    <s v="no"/>
    <s v=""/>
    <s v="si"/>
    <s v="Perche ritengo che le medicine non convenzionali sono piu sicure e “naturali” e non hanno effetti collaterali"/>
    <s v="no"/>
  </r>
  <r>
    <n v="139"/>
    <s v="20/04/2015 17.39.30"/>
    <n v="1"/>
    <s v="lorena valentina lautaru"/>
    <x v="1"/>
    <x v="2"/>
    <d v="2009-05-01T00:00:00"/>
    <n v="2"/>
    <s v="primogenito"/>
    <s v="madre"/>
    <n v="28"/>
    <s v="superiore"/>
    <s v="occupato"/>
    <s v="operaio"/>
    <n v="28"/>
    <s v="superiore"/>
    <s v="casalinga"/>
    <s v="-"/>
    <n v="2"/>
    <s v="ORL"/>
    <n v="4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40"/>
    <s v="20/04/2015 18.01.54"/>
    <n v="1"/>
    <s v="giulia forneris"/>
    <x v="1"/>
    <x v="3"/>
    <d v="2011-06-19T00:00:00"/>
    <n v="3"/>
    <s v="secondogenito"/>
    <s v="madre"/>
    <n v="40"/>
    <s v="media"/>
    <s v="occupato"/>
    <s v="operaio"/>
    <n v="38"/>
    <s v="superiore"/>
    <s v="disoccupata"/>
    <s v="-"/>
    <n v="7"/>
    <s v="ORL"/>
    <n v="5"/>
    <n v="1"/>
    <n v="5"/>
    <n v="1"/>
    <n v="1"/>
    <x v="0"/>
    <n v="1"/>
    <s v=""/>
    <s v=""/>
    <s v=""/>
    <s v=""/>
    <s v="1 volta"/>
    <s v=""/>
    <s v=""/>
    <s v=""/>
    <s v=""/>
    <s v="orl"/>
    <s v="mai"/>
    <s v="in alternativa"/>
    <s v="la medicina convenzionale"/>
    <s v="medicine convenzionali"/>
    <s v="medicine non convenzionali"/>
    <s v="dipende dalla patologia per la quale si utilizzano"/>
    <s v="farmacista"/>
    <s v="granuli omeopatici"/>
    <s v="no"/>
    <s v=""/>
    <s v="no"/>
    <s v="per fallimento della terapia convenzionale"/>
    <s v="sì"/>
  </r>
  <r>
    <n v="141"/>
    <s v="20/04/2015 18.59.26"/>
    <n v="1"/>
    <s v="sofia villella"/>
    <x v="1"/>
    <x v="1"/>
    <d v="2008-08-29T00:00:00"/>
    <n v="3"/>
    <s v="terzogenito"/>
    <s v="madre"/>
    <n v="52"/>
    <s v="media"/>
    <s v="occupato"/>
    <s v="operaio"/>
    <n v="49"/>
    <s v="media"/>
    <s v="casalinga"/>
    <s v="-"/>
    <n v="4"/>
    <s v="ORL"/>
    <n v="4"/>
    <n v="2"/>
    <n v="5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  <s v="sì"/>
  </r>
  <r>
    <n v="142"/>
    <s v="21/04/2015 10.41.46"/>
    <n v="1"/>
    <s v="linda guidetti"/>
    <x v="1"/>
    <x v="2"/>
    <d v="2009-12-16T00:00:00"/>
    <n v="2"/>
    <s v="primogenito"/>
    <s v="madre"/>
    <n v="36"/>
    <s v="laurea"/>
    <s v="occupato"/>
    <s v="libero professionista"/>
    <n v="37"/>
    <s v="laurea"/>
    <s v="disoccupata"/>
    <s v="-"/>
    <n v="1"/>
    <s v="ORL"/>
    <n v="1"/>
    <n v="0"/>
    <n v="4"/>
    <n v="4"/>
    <n v="1"/>
    <x v="0"/>
    <n v="1"/>
    <s v=""/>
    <s v="più di 7 volte"/>
    <s v=""/>
    <s v=""/>
    <s v="1 volta"/>
    <s v=""/>
    <s v=""/>
    <s v=""/>
    <s v=""/>
    <s v="immuno/orl"/>
    <s v="nella maggior parte dei casi"/>
    <s v="insieme"/>
    <s v=""/>
    <s v="medicine convenzionali"/>
    <s v="altro tentativo con la medicina convenzionale"/>
    <s v="no"/>
    <s v="farmacista, su consiglio di conoscenti che le utilizzano"/>
    <s v="anascoccinum, Iver, sciroppo bava di lumaca"/>
    <s v="no"/>
    <s v=""/>
    <s v="si"/>
    <s v="Perche ritengo che le medicine non convenzionali sono piu sicure e “naturali” e non hanno effetti collaterali"/>
    <s v="non lo so"/>
  </r>
  <r>
    <n v="143"/>
    <s v="21/04/2015 11.00.02"/>
    <n v="1"/>
    <s v="greta bonavita"/>
    <x v="1"/>
    <x v="0"/>
    <d v="2010-11-11T00:00:00"/>
    <n v="3"/>
    <s v="terzogenito"/>
    <s v="madre"/>
    <n v="38"/>
    <s v="media"/>
    <s v="occupato"/>
    <s v="operaio"/>
    <n v="35"/>
    <s v="media"/>
    <s v="casalinga"/>
    <s v="-"/>
    <n v="1"/>
    <s v="FEBBRE/INFLUENZA"/>
    <n v="2"/>
    <n v="0"/>
    <n v="2"/>
    <n v="0"/>
    <n v="1"/>
    <x v="0"/>
    <n v="1"/>
    <s v=""/>
    <s v="4 volte"/>
    <s v=""/>
    <s v=""/>
    <s v=""/>
    <s v=""/>
    <s v=""/>
    <s v=""/>
    <s v=""/>
    <s v="immuno/orl"/>
    <s v="nella maggior parte dei casi"/>
    <s v="in alternativa"/>
    <s v="la medicina alternativa"/>
    <s v="medicine convenzionali"/>
    <s v="medicine non convenzionali"/>
    <s v="sì, sempre"/>
    <s v=""/>
    <s v="Grintuss, Apollonio"/>
    <s v="no"/>
    <s v=""/>
    <s v="si"/>
    <s v="Perche ritengo che le medicine non convenzionali sono piu sicure e “naturali” e non hanno effetti collaterali, Perche mi è stata consigliata o prescritta dal mio medico o da medici specializzati"/>
    <s v="sì"/>
  </r>
  <r>
    <n v="144"/>
    <s v="22/04/2015 13.12.14"/>
    <n v="1"/>
    <s v="simone mantovani"/>
    <x v="0"/>
    <x v="5"/>
    <d v="2005-11-25T00:00:00"/>
    <n v="2"/>
    <s v="primogenito"/>
    <s v="madre"/>
    <n v="41"/>
    <s v="superiore"/>
    <s v="occupato"/>
    <s v="libero professionista"/>
    <n v="40"/>
    <s v="superiore"/>
    <s v="occupata"/>
    <s v="libera professionista"/>
    <n v="1"/>
    <s v="ORL"/>
    <n v="0"/>
    <n v="0"/>
    <n v="0"/>
    <n v="1"/>
    <n v="2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  <r>
    <n v="145"/>
    <s v="22/04/2015 13.20.43"/>
    <n v="1"/>
    <s v="leonardo bozzola"/>
    <x v="0"/>
    <x v="10"/>
    <d v="2002-11-15T00:00:00"/>
    <n v="2"/>
    <s v="primogenito"/>
    <s v="madre"/>
    <n v="49"/>
    <s v="terzo livello"/>
    <s v="occupato"/>
    <s v="libero professionista"/>
    <n v="38"/>
    <s v="laurea"/>
    <s v="occupata"/>
    <s v="insegnate"/>
    <n v="1"/>
    <s v="ALTRO"/>
    <n v="1"/>
    <n v="0"/>
    <n v="3"/>
    <n v="0"/>
    <n v="0"/>
    <x v="0"/>
    <n v="0"/>
    <s v=""/>
    <s v=""/>
    <s v=""/>
    <s v=""/>
    <s v=""/>
    <s v=""/>
    <s v=""/>
    <s v=""/>
    <s v=""/>
    <s v="-"/>
    <s v="mai"/>
    <s v="in alternativa"/>
    <s v="la medicina convenzionale"/>
    <s v="medicine convenzionali"/>
    <s v="altro tentativo con la medicina convenzionale"/>
    <s v="no"/>
    <s v=""/>
    <s v=""/>
    <s v="no"/>
    <s v=""/>
    <s v="si"/>
    <s v="Perche mi è stata consigliata o prescritta dal mio medico o da medici specializzati"/>
    <s v="non lo so"/>
  </r>
  <r>
    <n v="146"/>
    <s v="22/04/2015 15.33.13"/>
    <n v="1"/>
    <s v="francesca bellan"/>
    <x v="1"/>
    <x v="1"/>
    <d v="2009-03-12T00:00:00"/>
    <n v="2"/>
    <s v="primogenito"/>
    <s v="madre"/>
    <n v="37"/>
    <s v="laurea"/>
    <s v="occupato"/>
    <s v="impiegato"/>
    <n v="37"/>
    <s v="laurea"/>
    <s v="occupata"/>
    <s v="logopedista"/>
    <n v="3"/>
    <s v="ORL"/>
    <n v="3"/>
    <n v="0"/>
    <n v="3"/>
    <n v="0"/>
    <n v="0"/>
    <x v="0"/>
    <n v="1"/>
    <s v=""/>
    <s v="3 volte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dipende dalla patologia per la quale si utilizzano"/>
    <s v=""/>
    <s v="bava di lumaca, ferro metallico,"/>
    <s v="no"/>
    <s v=""/>
    <s v="si"/>
    <s v="per provare"/>
    <s v="sì"/>
  </r>
  <r>
    <n v="147"/>
    <s v="22/04/2015 15.44.01"/>
    <n v="1"/>
    <s v="mattia bresciani"/>
    <x v="0"/>
    <x v="1"/>
    <d v="2009-05-06T00:00:00"/>
    <n v="2"/>
    <s v="secondogenito"/>
    <s v="padre"/>
    <n v="42"/>
    <s v="laurea"/>
    <s v="occupato"/>
    <s v="dirigente"/>
    <n v="43"/>
    <s v="laurea"/>
    <s v="occupata"/>
    <s v="impiegata"/>
    <n v="2"/>
    <s v="FEBBRE/INFLUENZA"/>
    <n v="1"/>
    <n v="0"/>
    <n v="2"/>
    <n v="0"/>
    <n v="0"/>
    <x v="1"/>
    <s v="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  <s v="sì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n v="1"/>
    <s v="02/03/2015 16.23.58"/>
    <n v="1"/>
    <s v="giulio brusati"/>
    <s v="maschio"/>
    <n v="4"/>
    <d v="2011-10-03T00:00:00"/>
    <x v="0"/>
    <x v="0"/>
    <x v="0"/>
    <n v="38"/>
    <s v="laurea"/>
    <s v="occupato"/>
    <s v="libero professionista"/>
    <n v="35"/>
    <s v="laurea"/>
    <s v="occupata"/>
    <s v="impiegata"/>
    <x v="0"/>
    <x v="0"/>
    <x v="0"/>
    <n v="5"/>
    <n v="0"/>
    <n v="5"/>
    <n v="0"/>
    <n v="2"/>
    <x v="0"/>
    <x v="0"/>
    <s v=""/>
    <s v="1 volta"/>
    <s v=""/>
    <s v=""/>
    <s v=""/>
    <s v=""/>
    <s v=""/>
    <s v=""/>
    <s v=""/>
    <s v="orl"/>
    <s v="qualche volta"/>
    <s v="in alternativa"/>
    <s v="la medicina convenzionale"/>
    <s v="medicine convenzionali"/>
    <s v=""/>
    <s v="sì, sempre"/>
    <s v="farmacista"/>
    <s v="sciroppo di lumaca"/>
    <s v="no"/>
    <s v=""/>
    <s v="si"/>
    <s v="Perche ritengo che le medicine non convenzionali sono piu sicure e “naturali” e non hanno effetti collaterali, Perche mi è stata consigliata o prescritta dal mio medico o da medici specializzati"/>
  </r>
  <r>
    <n v="2"/>
    <s v="02/03/2015 16.51.41"/>
    <n v="1"/>
    <s v="massimiliano prenesti"/>
    <s v="maschio"/>
    <n v="6"/>
    <d v="2009-02-17T00:00:00"/>
    <x v="1"/>
    <x v="0"/>
    <x v="1"/>
    <n v="40"/>
    <s v="superiore"/>
    <s v="occupato"/>
    <s v="libero professionista"/>
    <n v="44"/>
    <s v="superiore"/>
    <s v="occupata"/>
    <s v="impiegata"/>
    <x v="1"/>
    <x v="1"/>
    <x v="0"/>
    <n v="15"/>
    <n v="0"/>
    <n v="15"/>
    <n v="0"/>
    <n v="3"/>
    <x v="0"/>
    <x v="0"/>
    <s v=""/>
    <s v="non so quante volte"/>
    <s v=""/>
    <s v=""/>
    <s v=""/>
    <s v=""/>
    <s v=""/>
    <s v=""/>
    <s v=""/>
    <s v="orl"/>
    <s v=""/>
    <s v="insieme"/>
    <s v=""/>
    <s v="altro tentativo con la medicina non convenzionale"/>
    <s v="medicine non convenzionali"/>
    <s v="sì, sempre"/>
    <s v="farmacista, su consiglio di conoscenti che le utilizzano"/>
    <s v="- propoli_x000d_- spray per la gola_x000d_- arnica"/>
    <s v="no"/>
    <s v=""/>
    <s v="si"/>
    <s v="per trovare altre vie, per non intasare questi bambini con farmaci aggrevvisi"/>
  </r>
  <r>
    <n v="3"/>
    <s v="02/03/2015 17.06.50"/>
    <n v="1"/>
    <s v="benedetta negri"/>
    <s v="femmina"/>
    <n v="5"/>
    <d v="2010-04-23T00:00:00"/>
    <x v="1"/>
    <x v="1"/>
    <x v="0"/>
    <n v="43"/>
    <s v="laurea"/>
    <s v="occupato"/>
    <s v="dirigente"/>
    <n v="40"/>
    <s v="superiore"/>
    <s v="occupata"/>
    <s v="impiegata"/>
    <x v="2"/>
    <x v="0"/>
    <x v="0"/>
    <n v="2"/>
    <n v="1"/>
    <n v="2"/>
    <n v="1"/>
    <n v="0"/>
    <x v="0"/>
    <x v="0"/>
    <s v=""/>
    <s v=""/>
    <s v=""/>
    <s v=""/>
    <s v="1 volta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farmacista, su consiglio di conoscenti che le utilizzano"/>
    <s v="sciroppo per la tosse al lampone rosa"/>
    <s v="no"/>
    <s v=""/>
    <s v="si"/>
    <s v="Perche ritengo che le medicine non convenzionali sono piu sicure e “naturali” e non hanno effetti collaterali, per evitare di creare resistenze agli antibiotici"/>
  </r>
  <r>
    <n v="4"/>
    <s v="02/03/2015 17.21.29"/>
    <n v="1"/>
    <s v="carlotta camilla premoli"/>
    <s v="femmina"/>
    <n v="4"/>
    <d v="2010-08-09T00:00:00"/>
    <x v="1"/>
    <x v="1"/>
    <x v="0"/>
    <n v="41"/>
    <s v="media"/>
    <s v="occupato"/>
    <s v="agricoltore"/>
    <n v="38"/>
    <s v="superiore"/>
    <s v="occupata"/>
    <s v="operaia"/>
    <x v="3"/>
    <x v="1"/>
    <x v="1"/>
    <n v="2"/>
    <n v="0"/>
    <n v="2"/>
    <n v="0"/>
    <n v="0"/>
    <x v="0"/>
    <x v="0"/>
    <s v=""/>
    <s v="più di 7 volte"/>
    <s v=""/>
    <s v=""/>
    <s v=""/>
    <s v=""/>
    <s v=""/>
    <s v=""/>
    <s v=""/>
    <s v="orl"/>
    <s v="qualche volta"/>
    <s v="insieme"/>
    <s v="la medicina convenzionale"/>
    <s v="altro tentativo con la medicina non convenzionale"/>
    <s v="altro tentativo con la medicina convenzionale"/>
    <s v="sì, sempre"/>
    <s v="farmacista"/>
    <s v="- sciroppo di lumaca_x000d_- oscinococcinum_x000d__x000d_"/>
    <s v="no"/>
    <s v=""/>
    <s v="si"/>
    <s v="Perche ritengo che le medicine non convenzionali sono piu sicure e “naturali” e non hanno effetti collaterali"/>
  </r>
  <r>
    <n v="5"/>
    <s v="02/03/2015 17.31.33"/>
    <n v="1"/>
    <s v="matteo riccardi"/>
    <s v="maschio"/>
    <n v="3"/>
    <d v="2011-12-16T00:00:00"/>
    <x v="0"/>
    <x v="0"/>
    <x v="1"/>
    <n v="34"/>
    <s v="superiore"/>
    <s v="occupato"/>
    <s v="militare"/>
    <n v="32"/>
    <s v="superiore"/>
    <s v="occupata"/>
    <s v="impiegata"/>
    <x v="4"/>
    <x v="0"/>
    <x v="0"/>
    <n v="5"/>
    <n v="2"/>
    <n v="5"/>
    <n v="15"/>
    <n v="5"/>
    <x v="0"/>
    <x v="0"/>
    <s v=""/>
    <s v=""/>
    <s v=""/>
    <s v=""/>
    <s v="non so quante volte"/>
    <s v=""/>
    <s v=""/>
    <s v=""/>
    <s v=""/>
    <s v="orl"/>
    <s v="nella maggior parte dei casi"/>
    <s v="insieme"/>
    <s v="la medicina convenzionale"/>
    <s v="medicine convenzionali"/>
    <s v=""/>
    <s v="sì, sempre"/>
    <s v=""/>
    <s v="fiale per arosol mufluil_x000d_sciroppo attivatore al mango per sistema immunitario"/>
    <s v="no"/>
    <s v=""/>
    <s v="si"/>
    <s v="Perche ritengo che le medicine non convenzionali sono piu sicure e “naturali” e non hanno effetti collaterali"/>
  </r>
  <r>
    <n v="6"/>
    <s v="02/03/2015 17.53.53"/>
    <n v="1"/>
    <s v="sofia pinzi"/>
    <s v="femmina"/>
    <n v="6"/>
    <d v="2008-07-01T00:00:00"/>
    <x v="2"/>
    <x v="1"/>
    <x v="1"/>
    <n v="42"/>
    <s v="superiore"/>
    <s v="occupato"/>
    <s v="militare"/>
    <n v="43"/>
    <s v="laurea"/>
    <s v="casalinga"/>
    <s v="-"/>
    <x v="2"/>
    <x v="0"/>
    <x v="0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</r>
  <r>
    <n v="7"/>
    <s v="02/03/2015 18.05.08"/>
    <n v="1"/>
    <s v="marta pastori"/>
    <s v="femmina"/>
    <n v="11"/>
    <d v="2003-10-02T00:00:00"/>
    <x v="1"/>
    <x v="1"/>
    <x v="0"/>
    <n v="47"/>
    <s v="superiore"/>
    <s v="occupato"/>
    <s v="impiegato"/>
    <n v="44"/>
    <s v="superiore"/>
    <s v="occupata"/>
    <s v="impiegata"/>
    <x v="5"/>
    <x v="2"/>
    <x v="2"/>
    <n v="0"/>
    <n v="0"/>
    <n v="0"/>
    <n v="0"/>
    <n v="0"/>
    <x v="0"/>
    <x v="2"/>
    <s v=""/>
    <s v=""/>
    <s v=""/>
    <s v=""/>
    <s v=""/>
    <s v=""/>
    <s v=""/>
    <s v=""/>
    <s v=""/>
    <s v="orl"/>
    <s v="nella maggior parte dei casi"/>
    <s v="in alternativa"/>
    <s v=""/>
    <s v="medicine convenzionali"/>
    <s v="altro tentativo con la medicina convenzionale"/>
    <s v="sì, sempre"/>
    <s v=""/>
    <s v="oscilococcinum"/>
    <s v="no"/>
    <s v=""/>
    <s v="si"/>
    <s v="per provare"/>
  </r>
  <r>
    <n v="8"/>
    <s v="02/03/2015 18.40.19"/>
    <n v="1"/>
    <s v="gabriel tomasini"/>
    <s v="maschio"/>
    <n v="5"/>
    <d v="2010-04-02T00:00:00"/>
    <x v="1"/>
    <x v="1"/>
    <x v="0"/>
    <n v="37"/>
    <s v="media"/>
    <s v="occupato"/>
    <s v="operaio"/>
    <n v="38"/>
    <s v="media"/>
    <s v="occupata"/>
    <s v="operaia"/>
    <x v="6"/>
    <x v="0"/>
    <x v="0"/>
    <n v="5"/>
    <n v="1"/>
    <n v="3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9"/>
    <s v="02/03/2015 18.51.48"/>
    <n v="1"/>
    <s v="maria luisa tondina"/>
    <s v="femmina"/>
    <n v="4"/>
    <d v="2011-03-15T00:00:00"/>
    <x v="1"/>
    <x v="1"/>
    <x v="0"/>
    <n v="45"/>
    <s v="superiore"/>
    <s v="occupato"/>
    <s v="impiegato"/>
    <n v="35"/>
    <s v="laurea"/>
    <s v="occupata"/>
    <s v="libera professionista"/>
    <x v="5"/>
    <x v="2"/>
    <x v="2"/>
    <n v="0"/>
    <n v="0"/>
    <n v="0"/>
    <s v="5 mesi"/>
    <n v="5"/>
    <x v="0"/>
    <x v="0"/>
    <s v=""/>
    <s v="più di 7 volte"/>
    <s v=""/>
    <s v=""/>
    <s v="4 volte"/>
    <s v=""/>
    <s v=""/>
    <s v=""/>
    <s v=""/>
    <s v="immuno"/>
    <s v="nella maggior parte dei casi"/>
    <s v="in alternativa"/>
    <s v="la medicina alternativa"/>
    <s v="altro tentativo con la medicina non convenzionale"/>
    <s v="medicine non convenzionali"/>
    <s v="sì, sempre"/>
    <s v="internet"/>
    <s v="Tinture Madri_x000d_Tisana di Malva"/>
    <s v="no"/>
    <s v=""/>
    <s v="si"/>
    <s v="Perche avevo già fatto ricorso alle medicine non convenzionali per curare me stesso e ne ho tratto beneficio"/>
  </r>
  <r>
    <n v="10"/>
    <s v="02/03/2015 19.06.55"/>
    <n v="1"/>
    <s v="alessandro crola"/>
    <s v="maschio"/>
    <n v="9"/>
    <d v="2006-01-03T00:00:00"/>
    <x v="1"/>
    <x v="1"/>
    <x v="0"/>
    <n v="48"/>
    <s v="media"/>
    <s v="occupato"/>
    <s v="libero professionista"/>
    <n v="43"/>
    <s v="media"/>
    <s v="casalinga"/>
    <s v="-"/>
    <x v="2"/>
    <x v="0"/>
    <x v="0"/>
    <n v="1"/>
    <n v="1"/>
    <n v="1"/>
    <n v="0"/>
    <n v="2"/>
    <x v="0"/>
    <x v="0"/>
    <s v=""/>
    <s v=""/>
    <s v=""/>
    <s v=""/>
    <s v="2 volte"/>
    <s v=""/>
    <s v=""/>
    <s v=""/>
    <s v=""/>
    <s v="orl"/>
    <s v="nella maggior parte dei casi"/>
    <s v="in alternativa"/>
    <s v="la medicina alternativa"/>
    <s v="medicine convenzionali"/>
    <s v="altro tentativo con la medicina convenzionale"/>
    <s v="sì, sempre"/>
    <s v="farmacista"/>
    <s v="sciroppo Drosera_x000d_SCIROPPO DI LUMACA - siromucil"/>
    <s v="no"/>
    <s v=""/>
    <s v="si"/>
    <s v="Perche ritengo che le medicine non convenzionali sono piu sicure e “naturali” e non hanno effetti collaterali"/>
  </r>
  <r>
    <n v="11"/>
    <s v="02/03/2015 19.14.10"/>
    <n v="1"/>
    <s v="gabriele paggi"/>
    <s v="maschio"/>
    <n v="7"/>
    <d v="2007-06-02T00:00:00"/>
    <x v="1"/>
    <x v="1"/>
    <x v="0"/>
    <n v="39"/>
    <s v="media"/>
    <s v="occupato"/>
    <s v="operaio"/>
    <n v="37"/>
    <s v="superiore"/>
    <s v="occupata"/>
    <s v="operaia"/>
    <x v="4"/>
    <x v="0"/>
    <x v="1"/>
    <n v="4"/>
    <n v="0"/>
    <n v="4"/>
    <n v="6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2"/>
    <s v="03/03/2015 14.39.33"/>
    <n v="1"/>
    <s v="kate vittoria ceppi"/>
    <s v="femmina"/>
    <n v="5"/>
    <d v="2009-07-08T00:00:00"/>
    <x v="2"/>
    <x v="1"/>
    <x v="0"/>
    <n v="40"/>
    <s v="superiore"/>
    <s v="occupato"/>
    <s v="operaio"/>
    <n v="39"/>
    <s v="superiore"/>
    <s v="occupata"/>
    <s v="impiegata"/>
    <x v="6"/>
    <x v="0"/>
    <x v="0"/>
    <n v="1"/>
    <n v="0"/>
    <n v="0"/>
    <n v="3"/>
    <n v="0"/>
    <x v="0"/>
    <x v="2"/>
    <s v=""/>
    <s v=""/>
    <s v=""/>
    <s v=""/>
    <s v=""/>
    <s v=""/>
    <s v=""/>
    <s v=""/>
    <s v=""/>
    <s v="NPI"/>
    <s v="mai"/>
    <s v="in alternativa"/>
    <s v=""/>
    <s v=""/>
    <s v=""/>
    <s v="dipende dalla patologia per la quale si utilizzano"/>
    <s v="farmacista"/>
    <s v="kindival"/>
    <s v="no"/>
    <s v=""/>
    <s v="no"/>
    <s v="Perche ritengo che le medicine non convenzionali sono piu sicure e “naturali” e non hanno effetti collaterali"/>
  </r>
  <r>
    <n v="13"/>
    <s v="03/03/2015 15.12.24"/>
    <n v="1"/>
    <s v="martina colombo"/>
    <s v="femmina"/>
    <n v="3"/>
    <d v="2011-09-27T00:00:00"/>
    <x v="2"/>
    <x v="2"/>
    <x v="1"/>
    <n v="37"/>
    <s v="laurea"/>
    <s v="occupato"/>
    <s v="impiegato"/>
    <n v="40"/>
    <s v="laurea"/>
    <s v="occupata"/>
    <s v="insegnate"/>
    <x v="7"/>
    <x v="1"/>
    <x v="3"/>
    <n v="7"/>
    <n v="2"/>
    <n v="7"/>
    <n v="0"/>
    <n v="0"/>
    <x v="0"/>
    <x v="0"/>
    <s v=""/>
    <s v="5 volte"/>
    <s v=""/>
    <s v=""/>
    <s v=""/>
    <s v=""/>
    <s v=""/>
    <s v=""/>
    <s v=""/>
    <s v="orl"/>
    <s v="qualche volta"/>
    <s v="insieme"/>
    <s v=""/>
    <s v="medicine convenzionali"/>
    <s v="altro tentativo con la medicina convenzionale"/>
    <s v="sì, sempre"/>
    <s v=""/>
    <s v="grintuss sciroppo"/>
    <s v="no"/>
    <s v=""/>
    <s v="si"/>
    <s v="Perche ritengo che le medicine non convenzionali sono piu sicure e “naturali” e non hanno effetti collaterali"/>
  </r>
  <r>
    <n v="14"/>
    <s v="03/03/2015 15.36.34"/>
    <n v="1"/>
    <s v="davide busti"/>
    <s v="maschio"/>
    <n v="13"/>
    <d v="2001-09-03T00:00:00"/>
    <x v="1"/>
    <x v="0"/>
    <x v="0"/>
    <n v="54"/>
    <s v="media"/>
    <s v="occupato"/>
    <s v="agricoltore"/>
    <n v="50"/>
    <s v="media"/>
    <s v="occupata"/>
    <s v="impiegata"/>
    <x v="5"/>
    <x v="2"/>
    <x v="2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15"/>
    <s v="03/03/2015 15.53.03"/>
    <n v="1"/>
    <s v="gioelle brocchi"/>
    <s v="femmina"/>
    <n v="10"/>
    <d v="2004-10-04T00:00:00"/>
    <x v="1"/>
    <x v="1"/>
    <x v="0"/>
    <n v="49"/>
    <s v="superiore"/>
    <s v="occupato"/>
    <s v="impiegato"/>
    <n v="45"/>
    <s v="superiore"/>
    <s v="occupata"/>
    <s v="erborista"/>
    <x v="5"/>
    <x v="2"/>
    <x v="2"/>
    <n v="0"/>
    <n v="0"/>
    <n v="0"/>
    <n v="2"/>
    <n v="2"/>
    <x v="0"/>
    <x v="0"/>
    <s v=""/>
    <s v="3 volte"/>
    <s v=""/>
    <s v=""/>
    <s v=""/>
    <s v=""/>
    <s v=""/>
    <s v=""/>
    <s v=""/>
    <s v="immuno/orl"/>
    <s v="nella maggior parte dei casi"/>
    <s v="in alternativa"/>
    <s v=""/>
    <s v="altro tentativo con la medicina non convenzionale"/>
    <s v="medicine non convenzionali"/>
    <s v="sì, sempre"/>
    <s v="su decisione personale"/>
    <s v="propoli_x000d_echinacea_x000d_sciroppo di lumaca_x000d_"/>
    <s v="no"/>
    <s v=""/>
    <s v="si"/>
    <s v="Perche ritengo che le medicine non convenzionali sono piu sicure e “naturali” e non hanno effetti collaterali"/>
  </r>
  <r>
    <n v="16"/>
    <s v="03/03/2015 19.02.06"/>
    <n v="1"/>
    <s v="ABHI SIMRAN Singh"/>
    <s v="femmina"/>
    <n v="3"/>
    <d v="2011-05-09T00:00:00"/>
    <x v="2"/>
    <x v="2"/>
    <x v="0"/>
    <n v="38"/>
    <s v="laurea"/>
    <s v="disoccupato"/>
    <s v="-"/>
    <n v="39"/>
    <s v="superiore"/>
    <s v="occupata"/>
    <s v="operaia"/>
    <x v="2"/>
    <x v="0"/>
    <x v="0"/>
    <n v="0"/>
    <n v="0"/>
    <n v="0"/>
    <n v="2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7"/>
    <s v="03/03/2015 19.17.59"/>
    <n v="1"/>
    <s v="tomas gerallini"/>
    <s v="maschio"/>
    <n v="6"/>
    <d v="2009-02-11T00:00:00"/>
    <x v="0"/>
    <x v="0"/>
    <x v="0"/>
    <n v="36"/>
    <s v="media"/>
    <s v="occupato"/>
    <s v="operaio"/>
    <n v="35"/>
    <s v="superiore"/>
    <s v="occupata"/>
    <s v="operaia"/>
    <x v="8"/>
    <x v="1"/>
    <x v="0"/>
    <n v="10"/>
    <n v="0"/>
    <n v="10"/>
    <n v="0"/>
    <n v="0"/>
    <x v="0"/>
    <x v="0"/>
    <s v=""/>
    <s v="1 volta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no"/>
    <s v="farmacista"/>
    <s v="spray nasale"/>
    <s v="no"/>
    <s v=""/>
    <s v="si"/>
    <s v="Perche ritengo che le medicine non convenzionali sono piu sicure e “naturali” e non hanno effetti collaterali"/>
  </r>
  <r>
    <n v="18"/>
    <s v="03/03/2015 19.36.01"/>
    <n v="1"/>
    <s v="lucio dimasi"/>
    <s v="maschio"/>
    <n v="13"/>
    <d v="2001-12-04T00:00:00"/>
    <x v="1"/>
    <x v="0"/>
    <x v="0"/>
    <n v="35"/>
    <s v="superiore"/>
    <s v="occupato"/>
    <s v="operaio"/>
    <n v="45"/>
    <s v="superiore"/>
    <s v="occupata"/>
    <s v="libera professionista"/>
    <x v="2"/>
    <x v="0"/>
    <x v="0"/>
    <n v="0"/>
    <n v="0"/>
    <n v="0"/>
    <n v="1"/>
    <n v="2"/>
    <x v="0"/>
    <x v="0"/>
    <s v=""/>
    <s v="più di 7 volte"/>
    <s v=""/>
    <s v=""/>
    <s v=""/>
    <s v=""/>
    <s v=""/>
    <s v=""/>
    <s v=""/>
    <s v="orl"/>
    <s v="nella maggior parte dei casi"/>
    <s v="in alternativa"/>
    <s v=""/>
    <s v=""/>
    <s v=""/>
    <s v="sì, sempre"/>
    <s v="su consiglio di conoscenti che le utilizzano, pubblicità su carta stampata e/o mediatica"/>
    <s v="propoli_x000d_sciroppo di lumaca_x000d_"/>
    <s v="no"/>
    <s v=""/>
    <s v="si"/>
    <s v="Perche ritengo che le medicine non convenzionali sono piu sicure e “naturali” e non hanno effetti collaterali"/>
  </r>
  <r>
    <n v="19"/>
    <s v="03/03/2015 19.44.01"/>
    <n v="1"/>
    <s v="siria marangon"/>
    <s v="femmina"/>
    <n v="9"/>
    <d v="2005-10-06T00:00:00"/>
    <x v="1"/>
    <x v="1"/>
    <x v="0"/>
    <n v="45"/>
    <s v="superiore"/>
    <s v="occupato"/>
    <s v="operaio"/>
    <n v="44"/>
    <s v="superiore"/>
    <s v="occupata"/>
    <s v="impiegata"/>
    <x v="0"/>
    <x v="0"/>
    <x v="1"/>
    <n v="1"/>
    <n v="1"/>
    <n v="0"/>
    <n v="0"/>
    <n v="3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20"/>
    <s v="03/03/2015 19.52.45"/>
    <n v="1"/>
    <s v="KARIM ALAA EL SAID SAYED AHMED EL BEHIRY"/>
    <s v="maschio"/>
    <n v="8"/>
    <d v="2007-02-17T00:00:00"/>
    <x v="1"/>
    <x v="0"/>
    <x v="1"/>
    <n v="44"/>
    <s v="laurea"/>
    <s v="occupato"/>
    <s v="operaio"/>
    <n v="34"/>
    <s v="laurea"/>
    <s v="casalinga"/>
    <s v="-"/>
    <x v="6"/>
    <x v="0"/>
    <x v="3"/>
    <n v="4"/>
    <n v="0"/>
    <n v="3"/>
    <n v="3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21"/>
    <s v="03/03/2015 20.03.22"/>
    <n v="1"/>
    <s v="elisa terrini"/>
    <s v="femmina"/>
    <n v="8"/>
    <d v="2006-12-04T00:00:00"/>
    <x v="1"/>
    <x v="1"/>
    <x v="0"/>
    <n v="46"/>
    <s v="media"/>
    <s v="occupato"/>
    <s v="operaio"/>
    <n v="43"/>
    <s v="superiore"/>
    <s v="occupata"/>
    <s v="impiegata"/>
    <x v="2"/>
    <x v="0"/>
    <x v="1"/>
    <n v="2"/>
    <n v="0"/>
    <n v="2"/>
    <n v="3"/>
    <n v="0"/>
    <x v="0"/>
    <x v="0"/>
    <s v=""/>
    <s v="1 volta"/>
    <s v=""/>
    <s v=""/>
    <s v=""/>
    <s v=""/>
    <s v=""/>
    <s v=""/>
    <s v=""/>
    <s v="immuno/orl"/>
    <s v="nella maggior parte dei casi"/>
    <s v="in alternativa"/>
    <s v="la medicina convenzionale"/>
    <s v="medicine convenzionali"/>
    <s v="medicine non convenzionali"/>
    <s v="sì, sempre"/>
    <s v="farmacista"/>
    <s v="sciroppo di lumaca_x000d_sciroppo Buaron_x000d_echinacea_x000d_pomate crema Timo_x000d_suffumigi col bicarbinato"/>
    <s v="no"/>
    <s v=""/>
    <s v="si"/>
    <s v="Perche ritengo che le medicine non convenzionali sono piu sicure e “naturali” e non hanno effetti collaterali"/>
  </r>
  <r>
    <n v="22"/>
    <s v="03/03/2015 20.19.38"/>
    <n v="1"/>
    <s v="Kevin Garavaglia"/>
    <s v="maschio"/>
    <n v="5"/>
    <d v="2010-02-10T00:00:00"/>
    <x v="1"/>
    <x v="0"/>
    <x v="1"/>
    <n v="36"/>
    <s v="media"/>
    <s v="occupato"/>
    <s v="operaio"/>
    <n v="38"/>
    <s v="superiore"/>
    <s v="occupata"/>
    <s v="operaia"/>
    <x v="0"/>
    <x v="0"/>
    <x v="0"/>
    <n v="1"/>
    <n v="0"/>
    <n v="1"/>
    <n v="2"/>
    <n v="3"/>
    <x v="1"/>
    <x v="1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</r>
  <r>
    <n v="23"/>
    <s v="08/03/2015 19.03.24"/>
    <n v="1"/>
    <s v="angelica armienti"/>
    <s v="femmina"/>
    <n v="6"/>
    <d v="2009-02-10T00:00:00"/>
    <x v="1"/>
    <x v="0"/>
    <x v="1"/>
    <n v="35"/>
    <s v="laurea"/>
    <s v="occupato"/>
    <s v="medica"/>
    <n v="40"/>
    <s v="laurea"/>
    <s v="occupata"/>
    <s v="medico"/>
    <x v="4"/>
    <x v="0"/>
    <x v="0"/>
    <n v="0"/>
    <n v="4"/>
    <n v="4"/>
    <n v="4"/>
    <n v="0"/>
    <x v="0"/>
    <x v="0"/>
    <s v=""/>
    <s v=""/>
    <s v=""/>
    <s v=""/>
    <s v="2 volte"/>
    <s v=""/>
    <s v=""/>
    <s v=""/>
    <s v=""/>
    <s v="orl"/>
    <s v="mai"/>
    <s v="insieme"/>
    <s v="la medicina convenzionale"/>
    <s v="medicine convenzionali"/>
    <s v=""/>
    <s v="sì, sempre"/>
    <s v="su decisione personale"/>
    <s v="omeogrifi - febbre. sintomi influenzali_x000d_viburcol - supposte febbre_x000d__x000d_"/>
    <s v="no"/>
    <s v=""/>
    <s v="si"/>
    <s v="Perche ritengo che le medicine non convenzionali sono piu sicure e “naturali” e non hanno effetti collaterali, per provare, essendo queste abbastanza conosciute e utilizzate"/>
  </r>
  <r>
    <n v="24"/>
    <s v="08/03/2015 19.18.58"/>
    <n v="1"/>
    <s v="elena boldini"/>
    <s v="femmina"/>
    <n v="6"/>
    <d v="2008-08-08T00:00:00"/>
    <x v="1"/>
    <x v="1"/>
    <x v="0"/>
    <n v="51"/>
    <s v="superiore"/>
    <s v="occupato"/>
    <s v="impiegato"/>
    <n v="43"/>
    <s v="laurea"/>
    <s v="occupata"/>
    <s v="impiegata"/>
    <x v="4"/>
    <x v="0"/>
    <x v="4"/>
    <n v="2"/>
    <n v="1"/>
    <n v="0"/>
    <n v="4"/>
    <n v="1"/>
    <x v="0"/>
    <x v="0"/>
    <s v=""/>
    <s v=""/>
    <s v=""/>
    <s v=""/>
    <s v="5 volte"/>
    <s v=""/>
    <s v=""/>
    <s v=""/>
    <s v=""/>
    <s v="orl/gi"/>
    <s v="nella maggior parte dei casi"/>
    <s v="insieme"/>
    <s v="la medicina convenzionale"/>
    <s v="altro tentativo con la medicina non convenzionale"/>
    <s v=""/>
    <s v="sì, sempre"/>
    <s v=""/>
    <s v="silicea _x000d_sulfur_x000d_mercurius_x000d_pulsatilla_x000d_belladonna"/>
    <s v="no"/>
    <s v=""/>
    <s v="si"/>
    <s v="per evitare antibiotici"/>
  </r>
  <r>
    <n v="25"/>
    <s v="12/03/2015 18.05.50"/>
    <n v="1"/>
    <s v="serena mancini"/>
    <s v="femmina"/>
    <n v="3"/>
    <d v="2011-11-14T00:00:00"/>
    <x v="0"/>
    <x v="0"/>
    <x v="0"/>
    <n v="48"/>
    <s v="media"/>
    <s v="occupato"/>
    <s v="libero professionista"/>
    <n v="33"/>
    <s v="media"/>
    <s v="casalinga"/>
    <s v="-"/>
    <x v="9"/>
    <x v="0"/>
    <x v="0"/>
    <n v="5"/>
    <n v="2"/>
    <n v="5"/>
    <n v="0"/>
    <n v="0"/>
    <x v="0"/>
    <x v="0"/>
    <s v=""/>
    <s v=""/>
    <s v=""/>
    <s v=""/>
    <s v="3 volte"/>
    <s v=""/>
    <s v=""/>
    <s v=""/>
    <s v=""/>
    <s v="orl"/>
    <s v="qualche volta"/>
    <s v="insieme"/>
    <s v="la medicina convenzionale"/>
    <s v="medicine convenzionali"/>
    <s v="medicine non convenzionali"/>
    <s v="no"/>
    <s v="su consiglio di conoscenti che le utilizzano"/>
    <s v="oscilococcinum_x000d_sciroppo per tosse not_x000d_nettardep"/>
    <s v="no"/>
    <s v=""/>
    <s v="si"/>
    <s v="resistenza agli antibiotici"/>
  </r>
  <r>
    <n v="26"/>
    <s v="12/03/2015 18.21.14"/>
    <n v="1"/>
    <s v="maria rosaria catalano"/>
    <s v="femmina"/>
    <n v="12"/>
    <d v="2002-12-10T00:00:00"/>
    <x v="0"/>
    <x v="0"/>
    <x v="1"/>
    <n v="48"/>
    <s v="laurea"/>
    <s v="occupato"/>
    <s v="insegnante"/>
    <n v="48"/>
    <s v="laurea"/>
    <s v="occupata"/>
    <s v="insegnate"/>
    <x v="0"/>
    <x v="0"/>
    <x v="0"/>
    <n v="1"/>
    <n v="0"/>
    <n v="1"/>
    <n v="0"/>
    <n v="2"/>
    <x v="0"/>
    <x v="2"/>
    <s v=""/>
    <s v=""/>
    <s v=""/>
    <s v=""/>
    <s v=""/>
    <s v=""/>
    <s v=""/>
    <s v=""/>
    <s v=""/>
    <s v="-"/>
    <s v="nella maggior parte dei casi"/>
    <s v="in alternativa"/>
    <s v=""/>
    <s v="medicine convenzionali"/>
    <s v=""/>
    <s v="sì, sempre"/>
    <s v="farmacista"/>
    <s v="oscillococcinum_x000d_sciroppo..."/>
    <s v="no"/>
    <s v=""/>
    <s v="si"/>
    <s v="Perche mi è stata consigliata o prescritta dal mio medico o da medici specializzati"/>
  </r>
  <r>
    <n v="27"/>
    <s v="12/03/2015 18.35.53"/>
    <n v="1"/>
    <s v="vittoria tavanelli"/>
    <s v="femmina"/>
    <n v="10"/>
    <d v="2004-06-14T00:00:00"/>
    <x v="1"/>
    <x v="1"/>
    <x v="0"/>
    <n v="49"/>
    <s v="superiore"/>
    <s v="occupato"/>
    <s v="libero professionista"/>
    <n v="43"/>
    <s v="superiore"/>
    <s v="occupata"/>
    <s v="impiegata"/>
    <x v="2"/>
    <x v="0"/>
    <x v="0"/>
    <n v="2"/>
    <n v="0"/>
    <n v="2"/>
    <n v="2"/>
    <n v="2"/>
    <x v="0"/>
    <x v="2"/>
    <s v=""/>
    <s v="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dipende dalla patologia per la quale si utilizzano"/>
    <s v="farmacista, su consiglio di conoscenti che le utilizzano"/>
    <s v="omeogrifi_x000d_"/>
    <s v="no"/>
    <s v=""/>
    <s v="si"/>
    <s v="Perche ritengo che le medicine non convenzionali sono piu sicure e “naturali” e non hanno effetti collaterali"/>
  </r>
  <r>
    <n v="28"/>
    <s v="12/03/2015 18.42.05"/>
    <n v="1"/>
    <s v="charlotte jeanne maria luisa piscitelli"/>
    <s v="femmina"/>
    <n v="5"/>
    <d v="2009-06-05T00:00:00"/>
    <x v="0"/>
    <x v="0"/>
    <x v="0"/>
    <n v="45"/>
    <s v="media"/>
    <s v="occupato"/>
    <s v="operaio"/>
    <n v="38"/>
    <s v="superiore"/>
    <s v="occupata"/>
    <s v="impiegata"/>
    <x v="4"/>
    <x v="0"/>
    <x v="5"/>
    <n v="4"/>
    <n v="0"/>
    <n v="4"/>
    <n v="0"/>
    <n v="1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argilla"/>
    <s v=""/>
    <s v=""/>
    <s v=""/>
    <s v=""/>
  </r>
  <r>
    <n v="29"/>
    <s v="12/03/2015 18.53.43"/>
    <n v="1"/>
    <s v="emma bottarini"/>
    <s v="femmina"/>
    <n v="5"/>
    <d v="2010-01-07T00:00:00"/>
    <x v="1"/>
    <x v="1"/>
    <x v="0"/>
    <n v="37"/>
    <s v="media"/>
    <s v="occupato"/>
    <s v="operaio"/>
    <n v="36"/>
    <s v="superiore"/>
    <s v="occupata"/>
    <s v="operaia"/>
    <x v="6"/>
    <x v="0"/>
    <x v="0"/>
    <n v="3"/>
    <n v="0"/>
    <n v="3"/>
    <n v="4"/>
    <n v="1"/>
    <x v="0"/>
    <x v="0"/>
    <s v=""/>
    <s v=""/>
    <s v=""/>
    <s v=""/>
    <s v="1 volta"/>
    <s v=""/>
    <s v=""/>
    <s v=""/>
    <s v=""/>
    <s v="gi"/>
    <s v="nella maggior parte dei casi"/>
    <s v="in alternativa"/>
    <s v=""/>
    <s v="medicine convenzionali"/>
    <s v="altro tentativo con la medicina convenzionale"/>
    <s v="sì, sempre"/>
    <s v="farmacista"/>
    <s v="composto per diarrea in granuli"/>
    <s v="no"/>
    <s v=""/>
    <s v="si"/>
    <s v="perchè il pediatra in quel momento non c'era e il farmacista le ha consigliato quello"/>
  </r>
  <r>
    <n v="30"/>
    <s v="12/03/2015 19.13.54"/>
    <n v="1"/>
    <s v="lorenzo polo"/>
    <s v="maschio"/>
    <n v="12"/>
    <d v="2002-06-11T00:00:00"/>
    <x v="2"/>
    <x v="1"/>
    <x v="0"/>
    <n v="49"/>
    <s v="laurea"/>
    <s v="occupato"/>
    <s v="libero professionista"/>
    <n v="41"/>
    <s v="laurea"/>
    <s v="casalinga"/>
    <s v="-"/>
    <x v="0"/>
    <x v="0"/>
    <x v="0"/>
    <n v="0"/>
    <n v="0"/>
    <n v="0"/>
    <n v="0"/>
    <n v="0"/>
    <x v="0"/>
    <x v="2"/>
    <s v=""/>
    <s v=""/>
    <s v=""/>
    <s v=""/>
    <s v=""/>
    <s v=""/>
    <s v=""/>
    <s v=""/>
    <s v=""/>
    <s v="orl"/>
    <s v="nella maggior parte dei casi"/>
    <s v="in alternativa"/>
    <s v="la medicina convenzionale"/>
    <s v="altro tentativo con la medicina non convenzionale"/>
    <s v=""/>
    <s v="sì, sempre"/>
    <s v=""/>
    <s v="oscilococcinum_x000d_sciroppo di lumaca_x000d__x000d_"/>
    <s v="no"/>
    <s v=""/>
    <s v="si"/>
    <s v="perchè non mi fido della medicina convenzionale"/>
  </r>
  <r>
    <n v="31"/>
    <s v="12/03/2015 19.37.23"/>
    <n v="1"/>
    <s v="cristian loiacono"/>
    <s v="maschio"/>
    <n v="12"/>
    <d v="2003-02-11T00:00:00"/>
    <x v="0"/>
    <x v="0"/>
    <x v="0"/>
    <n v="42"/>
    <s v="media"/>
    <s v="occupato"/>
    <s v="operaio"/>
    <n v="42"/>
    <s v="media"/>
    <s v="occupata"/>
    <s v="libera professionista"/>
    <x v="2"/>
    <x v="0"/>
    <x v="1"/>
    <n v="5"/>
    <n v="0"/>
    <n v="5"/>
    <n v="0"/>
    <n v="0"/>
    <x v="0"/>
    <x v="0"/>
    <s v=""/>
    <s v=""/>
    <s v=""/>
    <s v=""/>
    <s v="1 volta"/>
    <s v=""/>
    <s v=""/>
    <s v=""/>
    <s v=""/>
    <s v="orl/gi"/>
    <s v="nella maggior parte dei casi"/>
    <s v="insieme"/>
    <s v="la medicina alternativa"/>
    <s v="medicine convenzionali"/>
    <s v="medicine non convenzionali"/>
    <s v="sì, sempre"/>
    <s v="farmacista"/>
    <s v="stodal_x000d_propoli_x000d_"/>
    <s v="no"/>
    <s v=""/>
    <s v="si"/>
    <s v="Perche ritengo che le medicine non convenzionali sono piu sicure e “naturali” e non hanno effetti collaterali, sono più efficaci per la sindrome di Marfan, dove non ci sono soluzioni, ma si cerca solo di andare avanti al meglio possibile"/>
  </r>
  <r>
    <n v="32"/>
    <s v="24/03/2015 18.15.01"/>
    <n v="1"/>
    <s v="niccolò craba"/>
    <s v="maschio"/>
    <n v="7"/>
    <d v="2007-10-08T00:00:00"/>
    <x v="1"/>
    <x v="1"/>
    <x v="0"/>
    <n v="39"/>
    <s v="media"/>
    <s v="occupato"/>
    <s v="agricoltore"/>
    <n v="37"/>
    <s v="media"/>
    <s v="occupata"/>
    <s v="operaia"/>
    <x v="6"/>
    <x v="0"/>
    <x v="3"/>
    <n v="1"/>
    <n v="0"/>
    <n v="3"/>
    <n v="0"/>
    <n v="0"/>
    <x v="0"/>
    <x v="0"/>
    <s v=""/>
    <s v="4 volte"/>
    <s v=""/>
    <s v=""/>
    <s v=""/>
    <s v=""/>
    <s v=""/>
    <s v=""/>
    <s v=""/>
    <s v="orl"/>
    <s v="nella maggior parte dei casi"/>
    <s v="insieme"/>
    <s v="la medicina alternativa"/>
    <s v=""/>
    <s v="altro tentativo con la medicina convenzionale"/>
    <s v="sì, sempre"/>
    <s v=""/>
    <s v="sciroppo bava di lumaca"/>
    <s v="no"/>
    <s v=""/>
    <s v="si"/>
    <s v="Perche mi è stata consigliata o prescritta dal mio medico o da medici specializzati"/>
  </r>
  <r>
    <n v="33"/>
    <s v="24/03/2015 18.28.30"/>
    <n v="1"/>
    <s v="richard porazzi"/>
    <s v="maschio"/>
    <n v="11"/>
    <d v="2003-05-11T00:00:00"/>
    <x v="0"/>
    <x v="0"/>
    <x v="0"/>
    <n v="49"/>
    <s v="media"/>
    <s v="occupato"/>
    <s v="operaio"/>
    <n v="47"/>
    <s v="laurea"/>
    <s v="occupata"/>
    <s v="libera professionista"/>
    <x v="0"/>
    <x v="0"/>
    <x v="0"/>
    <n v="2"/>
    <n v="1"/>
    <n v="1"/>
    <n v="0"/>
    <n v="2"/>
    <x v="0"/>
    <x v="2"/>
    <s v=""/>
    <s v=""/>
    <s v=""/>
    <s v=""/>
    <s v=""/>
    <s v=""/>
    <s v=""/>
    <s v=""/>
    <s v=""/>
    <s v="NPI"/>
    <s v="mai"/>
    <s v="in alternativa"/>
    <s v="la medicina convenzionale"/>
    <s v="medicine convenzionali"/>
    <s v="altro tentativo con la medicina convenzionale"/>
    <s v="dipende dalla patologia per la quale si utilizzano"/>
    <s v="internet"/>
    <s v="preparato con omega 3_x000d_integratori vitaminici estratti di piante_x000d_"/>
    <s v="no"/>
    <s v=""/>
    <s v="no"/>
    <s v="Perche ritengo che le medicine non convenzionali sono piu sicure e “naturali” e non hanno effetti collaterali"/>
  </r>
  <r>
    <n v="34"/>
    <s v="24/03/2015 18.48.24"/>
    <n v="1"/>
    <s v="samuele battaglia"/>
    <s v="maschio"/>
    <n v="8"/>
    <d v="2007-02-24T00:00:00"/>
    <x v="1"/>
    <x v="1"/>
    <x v="0"/>
    <n v="39"/>
    <s v="media"/>
    <s v="occupato"/>
    <s v="operaio"/>
    <n v="41"/>
    <s v="media"/>
    <s v="occupata"/>
    <s v="operaia"/>
    <x v="2"/>
    <x v="0"/>
    <x v="1"/>
    <n v="1"/>
    <n v="0"/>
    <n v="2"/>
    <n v="0"/>
    <n v="0"/>
    <x v="0"/>
    <x v="0"/>
    <s v=""/>
    <s v="1 volta"/>
    <s v=""/>
    <s v=""/>
    <s v=""/>
    <s v=""/>
    <s v=""/>
    <s v=""/>
    <s v=""/>
    <s v="NPI"/>
    <s v="nella maggior parte dei casi"/>
    <s v="in alternativa"/>
    <s v=""/>
    <s v=""/>
    <s v="altro tentativo con la medicina convenzionale"/>
    <s v="sì, sempre"/>
    <s v=""/>
    <s v="pisolino gocce"/>
    <s v="no"/>
    <s v=""/>
    <s v="non so"/>
    <s v="Perche mi è stata consigliata o prescritta dal mio medico o da medici specializzati"/>
  </r>
  <r>
    <n v="35"/>
    <s v="24/03/2015 19.00.15"/>
    <n v="1"/>
    <s v="beatrice de paoli"/>
    <s v="femmina"/>
    <n v="10"/>
    <d v="2005-02-15T00:00:00"/>
    <x v="1"/>
    <x v="0"/>
    <x v="0"/>
    <n v="55"/>
    <s v="media"/>
    <s v="occupato"/>
    <s v="operaio"/>
    <n v="47"/>
    <s v="superiore"/>
    <s v="disoccupata"/>
    <s v="-"/>
    <x v="2"/>
    <x v="0"/>
    <x v="3"/>
    <n v="2"/>
    <n v="3"/>
    <n v="1"/>
    <n v="1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36"/>
    <s v="24/03/2015 19.11.46"/>
    <n v="1"/>
    <s v="emma cerutti"/>
    <s v="femmina"/>
    <n v="8"/>
    <d v="2006-08-11T00:00:00"/>
    <x v="3"/>
    <x v="1"/>
    <x v="0"/>
    <n v="41"/>
    <s v="superiore"/>
    <s v="occupato"/>
    <s v="impiegato"/>
    <n v="38"/>
    <s v="laurea"/>
    <s v="occupata"/>
    <s v="impiegata"/>
    <x v="2"/>
    <x v="0"/>
    <x v="0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37"/>
    <s v="24/03/2015 20.24.39"/>
    <n v="1"/>
    <s v="andrea bertolotti"/>
    <s v="maschio"/>
    <n v="8"/>
    <d v="2006-10-19T00:00:00"/>
    <x v="0"/>
    <x v="0"/>
    <x v="1"/>
    <n v="40"/>
    <s v="laurea"/>
    <s v="occupato"/>
    <s v="dirigente"/>
    <n v="40"/>
    <s v="laurea"/>
    <s v="occupata"/>
    <s v="impiegata"/>
    <x v="2"/>
    <x v="0"/>
    <x v="0"/>
    <n v="1"/>
    <n v="0"/>
    <n v="1"/>
    <n v="2"/>
    <n v="1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38"/>
    <s v="30/03/2015 18.18.29"/>
    <n v="1"/>
    <s v="roan allkja"/>
    <s v="maschio"/>
    <n v="7"/>
    <d v="2008-02-08T00:00:00"/>
    <x v="0"/>
    <x v="0"/>
    <x v="1"/>
    <n v="37"/>
    <s v="laurea"/>
    <s v="occupato"/>
    <s v="operaio"/>
    <n v="36"/>
    <s v="laurea"/>
    <s v="occupata"/>
    <s v="infermiera"/>
    <x v="0"/>
    <x v="0"/>
    <x v="3"/>
    <n v="2"/>
    <n v="1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39"/>
    <s v="30/03/2015 18.24.49"/>
    <n v="1"/>
    <s v="alexandru nicolae secuianu"/>
    <s v="maschio"/>
    <n v="13"/>
    <d v="2001-07-21T00:00:00"/>
    <x v="1"/>
    <x v="0"/>
    <x v="1"/>
    <n v="33"/>
    <s v="laurea"/>
    <s v="occupato"/>
    <s v="impiegato"/>
    <n v="37"/>
    <s v="laurea"/>
    <s v="occupata"/>
    <s v="pulizie"/>
    <x v="2"/>
    <x v="0"/>
    <x v="3"/>
    <n v="3"/>
    <n v="0"/>
    <n v="1"/>
    <n v="0"/>
    <n v="2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40"/>
    <s v="30/03/2015 18.30.47"/>
    <n v="1"/>
    <s v="carlo fiore"/>
    <s v="maschio"/>
    <n v="7"/>
    <d v="2007-08-03T00:00:00"/>
    <x v="1"/>
    <x v="0"/>
    <x v="0"/>
    <n v="28"/>
    <s v="elementare"/>
    <s v="occupato"/>
    <s v="-"/>
    <n v="26"/>
    <s v="media"/>
    <s v="casalinga"/>
    <s v="-"/>
    <x v="10"/>
    <x v="1"/>
    <x v="0"/>
    <n v="2"/>
    <n v="0"/>
    <n v="2"/>
    <n v="2"/>
    <n v="2"/>
    <x v="1"/>
    <x v="1"/>
    <s v=""/>
    <s v=""/>
    <s v=""/>
    <s v=""/>
    <s v=""/>
    <s v=""/>
    <s v=""/>
    <s v=""/>
    <s v=""/>
    <s v="-"/>
    <s v=""/>
    <s v=""/>
    <s v=""/>
    <s v=""/>
    <s v=""/>
    <s v="non lo so"/>
    <s v=""/>
    <s v=""/>
    <s v=""/>
    <s v=""/>
    <s v=""/>
    <s v=""/>
  </r>
  <r>
    <n v="41"/>
    <s v="30/03/2015 18.39.02"/>
    <n v="1"/>
    <s v="giovanni paolo tosini"/>
    <s v="maschio"/>
    <n v="9"/>
    <d v="2005-05-11T00:00:00"/>
    <x v="1"/>
    <x v="1"/>
    <x v="0"/>
    <n v="43"/>
    <s v="media"/>
    <s v="occupato"/>
    <s v="autista"/>
    <n v="49"/>
    <s v="superiore"/>
    <s v="occupata"/>
    <s v="infermiera"/>
    <x v="4"/>
    <x v="0"/>
    <x v="0"/>
    <n v="0"/>
    <n v="5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42"/>
    <s v="30/03/2015 18.50.04"/>
    <n v="1"/>
    <s v="marco parachini"/>
    <s v="maschio"/>
    <n v="7"/>
    <d v="2008-02-21T00:00:00"/>
    <x v="1"/>
    <x v="0"/>
    <x v="0"/>
    <n v="43"/>
    <s v="superiore"/>
    <s v="occupato"/>
    <s v="impiegato"/>
    <n v="37"/>
    <s v="superiore"/>
    <s v="disoccupata"/>
    <s v="-"/>
    <x v="8"/>
    <x v="1"/>
    <x v="0"/>
    <n v="10"/>
    <n v="1"/>
    <n v="7"/>
    <n v="10"/>
    <n v="0"/>
    <x v="0"/>
    <x v="2"/>
    <s v=""/>
    <s v=""/>
    <s v=""/>
    <s v=""/>
    <s v=""/>
    <s v=""/>
    <s v=""/>
    <s v=""/>
    <s v=""/>
    <s v="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"/>
    <s v="no"/>
    <s v=""/>
    <s v="si"/>
    <s v="Perche ritengo che le medicine non convenzionali sono piu sicure e “naturali” e non hanno effetti collaterali"/>
  </r>
  <r>
    <n v="43"/>
    <s v="30/03/2015 18.55.04"/>
    <n v="1"/>
    <s v="damiano domicoli"/>
    <s v="maschio"/>
    <n v="8"/>
    <d v="2006-09-11T00:00:00"/>
    <x v="2"/>
    <x v="2"/>
    <x v="1"/>
    <n v="58"/>
    <s v="media"/>
    <s v="occupato"/>
    <s v="operaio"/>
    <n v="50"/>
    <s v="superiore"/>
    <s v="casalinga"/>
    <s v="-"/>
    <x v="6"/>
    <x v="0"/>
    <x v="1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44"/>
    <s v="30/03/2015 19.04.13"/>
    <n v="1"/>
    <s v="Christian meneghetti"/>
    <s v="maschio"/>
    <n v="8"/>
    <d v="2006-09-12T00:00:00"/>
    <x v="1"/>
    <x v="1"/>
    <x v="0"/>
    <n v="47"/>
    <s v="media"/>
    <s v="occupato"/>
    <s v="operaio"/>
    <n v="39"/>
    <s v="superiore"/>
    <s v="occupata"/>
    <s v="impiegata"/>
    <x v="2"/>
    <x v="0"/>
    <x v="1"/>
    <n v="2"/>
    <n v="0"/>
    <n v="2"/>
    <n v="0"/>
    <n v="2"/>
    <x v="0"/>
    <x v="0"/>
    <s v=""/>
    <s v="1 volta"/>
    <s v=""/>
    <s v=""/>
    <s v="1 volta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farmacista"/>
    <s v="sciroppo di lumaca_x000d_immunostimolante"/>
    <s v="no"/>
    <s v=""/>
    <s v="si"/>
    <s v="Perche ritengo che le medicine non convenzionali sono piu sicure e “naturali” e non hanno effetti collaterali, Perche mi è stata consigliata o prescritta dal mio medico o da medici specializzati"/>
  </r>
  <r>
    <n v="45"/>
    <s v="30/03/2015 19.16.23"/>
    <n v="1"/>
    <s v="antonio cibele"/>
    <s v="maschio"/>
    <n v="9"/>
    <d v="2005-06-06T00:00:00"/>
    <x v="1"/>
    <x v="1"/>
    <x v="0"/>
    <n v="50"/>
    <s v="media"/>
    <s v="occupato"/>
    <s v="polizia"/>
    <n v="45"/>
    <s v="media"/>
    <s v="casalinga"/>
    <s v="-"/>
    <x v="5"/>
    <x v="2"/>
    <x v="2"/>
    <n v="4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46"/>
    <s v="30/03/2015 19.25.23"/>
    <n v="1"/>
    <s v="paolo buschini"/>
    <s v="maschio"/>
    <n v="13"/>
    <d v="2002-03-18T00:00:00"/>
    <x v="0"/>
    <x v="0"/>
    <x v="1"/>
    <n v="47"/>
    <s v="laurea"/>
    <s v="occupato"/>
    <s v="impiegato"/>
    <n v="42"/>
    <s v="laurea"/>
    <s v="occupata"/>
    <s v="impiegata"/>
    <x v="4"/>
    <x v="0"/>
    <x v="0"/>
    <n v="4"/>
    <n v="0"/>
    <n v="4"/>
    <n v="0"/>
    <n v="1"/>
    <x v="0"/>
    <x v="0"/>
    <s v=""/>
    <s v="3 volte"/>
    <s v=""/>
    <s v=""/>
    <s v=""/>
    <s v=""/>
    <s v=""/>
    <s v=""/>
    <s v=""/>
    <s v="orl"/>
    <s v="nella maggior parte dei casi"/>
    <s v="insieme"/>
    <s v=""/>
    <s v="medicine convenzionali"/>
    <s v="altro tentativo con la medicina convenzionale"/>
    <s v="no"/>
    <s v="farmacista, su decisione personale"/>
    <s v="Grintuss_x000d_Propoli"/>
    <s v="no"/>
    <s v=""/>
    <s v="si"/>
    <s v="Perche ritengo che le medicine non convenzionali sono piu sicure e “naturali” e non hanno effetti collaterali"/>
  </r>
  <r>
    <n v="47"/>
    <s v="30/03/2015 19.38.05"/>
    <n v="1"/>
    <s v="davide epifanio picciolo"/>
    <s v="maschio"/>
    <n v="13"/>
    <d v="2001-04-29T00:00:00"/>
    <x v="2"/>
    <x v="0"/>
    <x v="0"/>
    <n v="49"/>
    <s v="superiore"/>
    <s v="occupato"/>
    <s v="operaio"/>
    <n v="39"/>
    <s v="superiore"/>
    <s v="occupata"/>
    <s v="operaia"/>
    <x v="0"/>
    <x v="0"/>
    <x v="0"/>
    <n v="2"/>
    <n v="0"/>
    <n v="2"/>
    <n v="2"/>
    <n v="1"/>
    <x v="0"/>
    <x v="0"/>
    <s v=""/>
    <s v="3 volte"/>
    <s v=""/>
    <s v=""/>
    <s v=""/>
    <s v=""/>
    <s v=""/>
    <s v=""/>
    <s v=""/>
    <s v="immuno/orl"/>
    <s v="nella maggior parte dei casi"/>
    <s v="in alternativa"/>
    <s v="la medicina alternativa"/>
    <s v="altro tentativo con la medicina non convenzionale"/>
    <s v="medicine non convenzionali"/>
    <s v="sì, sempre"/>
    <s v="farmacista"/>
    <s v="GRINPECTORAL BIO UNGUENTO BALSAMICO_x000d_Arnica_x000d_Immunofluid"/>
    <s v="no"/>
    <s v=""/>
    <s v="si"/>
    <s v="Perche mi è stata consigliata o prescritta dal mio medico o da medici specializzati, Perche avevo già fatto ricorso alle medicine non convenzionali per curare me stesso e ne ho tratto beneficio"/>
  </r>
  <r>
    <n v="48"/>
    <s v="30/03/2015 19.43.03"/>
    <n v="1"/>
    <s v="paolo lapenna"/>
    <s v="maschio"/>
    <n v="6"/>
    <d v="2008-09-16T00:00:00"/>
    <x v="1"/>
    <x v="1"/>
    <x v="0"/>
    <n v="36"/>
    <s v="superiore"/>
    <s v="occupato"/>
    <s v="impiegato"/>
    <n v="38"/>
    <s v="laurea"/>
    <s v="occupata"/>
    <s v="insegnante"/>
    <x v="6"/>
    <x v="0"/>
    <x v="3"/>
    <n v="3"/>
    <n v="0"/>
    <n v="3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49"/>
    <s v="30/03/2015 19.48.00"/>
    <n v="1"/>
    <s v="davide pedroli"/>
    <s v="maschio"/>
    <n v="6"/>
    <d v="2008-08-10T00:00:00"/>
    <x v="2"/>
    <x v="2"/>
    <x v="1"/>
    <n v="45"/>
    <s v="superiore"/>
    <s v="occupato"/>
    <s v="impiegato"/>
    <n v="44"/>
    <s v="laurea"/>
    <s v="occupata"/>
    <s v="insegnante"/>
    <x v="2"/>
    <x v="0"/>
    <x v="3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0"/>
    <s v="30/03/2015 20.02.53"/>
    <n v="1"/>
    <s v="luca minerva"/>
    <s v="maschio"/>
    <n v="9"/>
    <d v="2005-07-21T00:00:00"/>
    <x v="1"/>
    <x v="1"/>
    <x v="0"/>
    <n v="41"/>
    <s v="superiore"/>
    <s v="occupato"/>
    <s v="operaio"/>
    <n v="37"/>
    <s v="media"/>
    <s v="casalinga"/>
    <s v="-"/>
    <x v="8"/>
    <x v="1"/>
    <x v="0"/>
    <n v="5"/>
    <n v="0"/>
    <n v="1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1"/>
    <s v="30/03/2015 20.09.29"/>
    <n v="1"/>
    <s v="mattia fenini"/>
    <s v="maschio"/>
    <n v="6"/>
    <d v="2008-05-02T00:00:00"/>
    <x v="1"/>
    <x v="0"/>
    <x v="0"/>
    <n v="44"/>
    <s v="media"/>
    <s v="occupato"/>
    <s v="libero professionista"/>
    <n v="41"/>
    <s v="superiore"/>
    <s v="casalinga"/>
    <s v="-"/>
    <x v="2"/>
    <x v="0"/>
    <x v="3"/>
    <n v="5"/>
    <n v="1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2"/>
    <s v="07/04/2015 17.51.32"/>
    <n v="1"/>
    <s v="luca borando"/>
    <s v="maschio"/>
    <n v="14"/>
    <d v="2000-09-24T00:00:00"/>
    <x v="1"/>
    <x v="1"/>
    <x v="0"/>
    <n v="52"/>
    <s v="superiore"/>
    <s v="occupato"/>
    <s v="agricoltore"/>
    <n v="52"/>
    <s v="superiore"/>
    <s v="casalinga"/>
    <s v="-"/>
    <x v="5"/>
    <x v="2"/>
    <x v="2"/>
    <n v="0"/>
    <n v="0"/>
    <n v="0"/>
    <n v="0"/>
    <n v="0"/>
    <x v="0"/>
    <x v="2"/>
    <s v=""/>
    <s v=""/>
    <s v=""/>
    <s v=""/>
    <s v="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farmacista"/>
    <s v="pappa reale_x000d_propoli"/>
    <s v="no"/>
    <s v=""/>
    <s v="si"/>
    <s v="per evitare il cortisone"/>
  </r>
  <r>
    <n v="53"/>
    <s v="07/04/2015 18.08.33"/>
    <n v="1"/>
    <s v="federico spirito"/>
    <s v="maschio"/>
    <n v="7"/>
    <d v="2007-09-26T00:00:00"/>
    <x v="1"/>
    <x v="0"/>
    <x v="1"/>
    <n v="43"/>
    <s v="laurea"/>
    <s v="occupato"/>
    <s v="dirigente"/>
    <n v="39"/>
    <s v="laurea"/>
    <s v="occupata"/>
    <s v="insegnate"/>
    <x v="0"/>
    <x v="0"/>
    <x v="3"/>
    <n v="1"/>
    <n v="0"/>
    <n v="0"/>
    <n v="1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4"/>
    <s v="07/04/2015 18.32.21"/>
    <n v="1"/>
    <s v="isabella amariei"/>
    <s v="femmina"/>
    <n v="3"/>
    <d v="2011-04-18T00:00:00"/>
    <x v="0"/>
    <x v="0"/>
    <x v="0"/>
    <n v="39"/>
    <s v="superiore"/>
    <s v="occupato"/>
    <s v="operaio"/>
    <n v="31"/>
    <s v="superiore"/>
    <s v="occupata"/>
    <s v="operaia"/>
    <x v="11"/>
    <x v="1"/>
    <x v="0"/>
    <n v="10"/>
    <n v="0"/>
    <n v="10"/>
    <n v="0"/>
    <n v="0"/>
    <x v="0"/>
    <x v="0"/>
    <s v=""/>
    <s v=""/>
    <s v=""/>
    <s v=""/>
    <s v="più di 7 volte"/>
    <s v=""/>
    <s v=""/>
    <s v=""/>
    <s v=""/>
    <s v="immuno"/>
    <s v="nella maggior parte dei casi"/>
    <s v="insieme"/>
    <s v="la medicina convenzionale"/>
    <s v="medicine convenzionali"/>
    <s v="altro tentativo con la medicina convenzionale"/>
    <s v="sì, sempre"/>
    <s v=""/>
    <s v="omeogriphi"/>
    <s v="no"/>
    <s v=""/>
    <s v="si"/>
    <s v="Perche mi è stata consigliata o prescritta dal mio medico o da medici specializzati"/>
  </r>
  <r>
    <n v="55"/>
    <s v="07/04/2015 19.00.33"/>
    <n v="1"/>
    <s v="andrea pisani"/>
    <s v="maschio"/>
    <n v="3"/>
    <d v="2011-08-27T00:00:00"/>
    <x v="1"/>
    <x v="1"/>
    <x v="1"/>
    <n v="45"/>
    <s v="superiore"/>
    <s v="occupato"/>
    <s v="impiegato"/>
    <n v="40"/>
    <s v="laurea"/>
    <s v="occupata"/>
    <s v="insegnante"/>
    <x v="2"/>
    <x v="0"/>
    <x v="1"/>
    <n v="4"/>
    <n v="1"/>
    <n v="4"/>
    <n v="0"/>
    <n v="0"/>
    <x v="0"/>
    <x v="0"/>
    <s v=""/>
    <s v="1 volta"/>
    <s v=""/>
    <s v=""/>
    <s v=""/>
    <s v=""/>
    <s v=""/>
    <s v=""/>
    <s v=""/>
    <s v="orl"/>
    <s v=""/>
    <s v="insieme"/>
    <s v=""/>
    <s v="medicine convenzionali"/>
    <s v="altro tentativo con la medicina convenzionale"/>
    <s v="sì, sempre"/>
    <s v=""/>
    <s v="099 tux (abecom)"/>
    <s v="no"/>
    <s v=""/>
    <s v="si"/>
    <s v="Perche mi è stata consigliata o prescritta dal mio medico o da medici specializzati"/>
  </r>
  <r>
    <n v="56"/>
    <s v="07/04/2015 19.09.08"/>
    <n v="1"/>
    <s v="ileana imeri"/>
    <s v="femmina"/>
    <n v="4"/>
    <d v="2010-07-21T00:00:00"/>
    <x v="0"/>
    <x v="0"/>
    <x v="0"/>
    <n v="41"/>
    <s v="media"/>
    <s v="occupato"/>
    <s v="libero professionista"/>
    <n v="46"/>
    <s v="superiore"/>
    <s v="disoccupata"/>
    <s v="-"/>
    <x v="12"/>
    <x v="1"/>
    <x v="0"/>
    <n v="30"/>
    <n v="1"/>
    <n v="3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7"/>
    <s v="07/04/2015 19.18.08"/>
    <n v="1"/>
    <s v="selene ferraris"/>
    <s v="femmina"/>
    <n v="5"/>
    <d v="2009-12-09T00:00:00"/>
    <x v="0"/>
    <x v="0"/>
    <x v="0"/>
    <n v="36"/>
    <s v="superiore"/>
    <s v="occupato"/>
    <s v="impiegato"/>
    <n v="42"/>
    <s v="laurea"/>
    <s v="occupata"/>
    <s v="libera professionista"/>
    <x v="0"/>
    <x v="0"/>
    <x v="3"/>
    <n v="1"/>
    <s v="0"/>
    <n v="1"/>
    <n v="0"/>
    <n v="1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8"/>
    <s v="07/04/2015 19.32.44"/>
    <n v="1"/>
    <s v="mattia agabio"/>
    <s v="maschio"/>
    <n v="4"/>
    <d v="2010-07-30T00:00:00"/>
    <x v="0"/>
    <x v="0"/>
    <x v="0"/>
    <n v="41"/>
    <s v="superiore"/>
    <s v="occupato"/>
    <s v="impiegato"/>
    <n v="34"/>
    <s v="laurea"/>
    <s v="occupata"/>
    <s v="impiegata"/>
    <x v="9"/>
    <x v="0"/>
    <x v="0"/>
    <n v="6"/>
    <n v="0"/>
    <n v="6"/>
    <n v="0"/>
    <n v="2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59"/>
    <s v="07/04/2015 19.41.30"/>
    <n v="1"/>
    <s v="lorenzo giuseppe condina"/>
    <s v="maschio"/>
    <n v="2"/>
    <d v="2012-05-04T00:00:00"/>
    <x v="0"/>
    <x v="0"/>
    <x v="1"/>
    <n v="33"/>
    <s v="superiore"/>
    <s v="occupato"/>
    <s v="libero professionista"/>
    <n v="29"/>
    <s v="superiore"/>
    <s v="occupata"/>
    <s v="impiegata"/>
    <x v="6"/>
    <x v="0"/>
    <x v="0"/>
    <n v="6"/>
    <n v="2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60"/>
    <s v="07/04/2015 19.52.55"/>
    <n v="1"/>
    <s v="yehosua caracappa"/>
    <s v="maschio"/>
    <n v="5"/>
    <d v="2009-05-05T00:00:00"/>
    <x v="0"/>
    <x v="0"/>
    <x v="0"/>
    <s v="-"/>
    <s v="-"/>
    <s v="-"/>
    <s v="-"/>
    <n v="35"/>
    <s v="superiore"/>
    <s v="disoccupata"/>
    <s v="-"/>
    <x v="2"/>
    <x v="0"/>
    <x v="3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61"/>
    <s v="07/04/2015 20.08.52"/>
    <n v="1"/>
    <s v="aman zia warraich"/>
    <s v="femmina"/>
    <n v="3"/>
    <d v="2012-02-18T00:00:00"/>
    <x v="0"/>
    <x v="0"/>
    <x v="1"/>
    <n v="41"/>
    <s v="laurea"/>
    <s v="occupato"/>
    <s v="operaio"/>
    <n v="41"/>
    <s v="laurea"/>
    <s v="casalinga"/>
    <s v="-"/>
    <x v="5"/>
    <x v="2"/>
    <x v="2"/>
    <n v="1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62"/>
    <s v="07/04/2015 20.47.02"/>
    <n v="1"/>
    <s v="alessia domenicale"/>
    <s v="femmina"/>
    <n v="5"/>
    <d v="2009-11-30T00:00:00"/>
    <x v="1"/>
    <x v="0"/>
    <x v="0"/>
    <n v="35"/>
    <s v="superiore"/>
    <s v="occupato"/>
    <s v="impiegato"/>
    <n v="35"/>
    <s v="superiore"/>
    <s v="occupata"/>
    <s v="educatore"/>
    <x v="2"/>
    <x v="0"/>
    <x v="0"/>
    <n v="5"/>
    <n v="0"/>
    <n v="5"/>
    <n v="0"/>
    <n v="0"/>
    <x v="0"/>
    <x v="0"/>
    <s v=""/>
    <s v="4 volte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"/>
    <s v="imoviral_x000d_golaprop_x000d_uncadep_x000d_ansiodep_x000d_influprop"/>
    <s v="no"/>
    <s v=""/>
    <s v="si"/>
    <s v="Perche mi è stata consigliata o prescritta dal mio medico o da medici specializzati"/>
  </r>
  <r>
    <n v="63"/>
    <s v="08/04/2015 10.36.12"/>
    <n v="1"/>
    <s v="maria zanicotti"/>
    <s v="femmina"/>
    <n v="4"/>
    <d v="2010-06-24T00:00:00"/>
    <x v="0"/>
    <x v="0"/>
    <x v="1"/>
    <n v="53"/>
    <s v="superiore"/>
    <s v="occupato"/>
    <s v="libero professionista"/>
    <n v="49"/>
    <s v="superiore"/>
    <s v="occupata"/>
    <s v="impiegata"/>
    <x v="2"/>
    <x v="0"/>
    <x v="3"/>
    <n v="2"/>
    <n v="0"/>
    <n v="2"/>
    <n v="0"/>
    <n v="2"/>
    <x v="0"/>
    <x v="2"/>
    <s v=""/>
    <s v=""/>
    <s v=""/>
    <s v=""/>
    <s v=""/>
    <s v=""/>
    <s v=""/>
    <s v=""/>
    <s v=""/>
    <s v="immuno"/>
    <s v="nella maggior parte dei casi"/>
    <s v="in alternativa"/>
    <s v="la medicina convenzionale"/>
    <s v="medicine convenzionali"/>
    <s v="altro tentativo con la medicina convenzionale"/>
    <s v="sì, sempre"/>
    <s v="farmacista"/>
    <s v="oscillococcinum"/>
    <s v="no"/>
    <s v=""/>
    <s v="si"/>
    <s v="per consiglio di conoscenti"/>
  </r>
  <r>
    <n v="64"/>
    <s v="08/04/2015 10.38.31"/>
    <n v="1"/>
    <s v="filippo arancio"/>
    <s v="maschio"/>
    <n v="4"/>
    <d v="2010-09-26T00:00:00"/>
    <x v="1"/>
    <x v="1"/>
    <x v="0"/>
    <n v="40"/>
    <s v="terzo livello"/>
    <s v="occupato"/>
    <s v="medico"/>
    <n v="40"/>
    <s v="superiore"/>
    <s v="occupata"/>
    <s v="infermiera"/>
    <x v="8"/>
    <x v="1"/>
    <x v="0"/>
    <n v="10"/>
    <n v="0"/>
    <n v="1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65"/>
    <s v="08/04/2015 10.46.46"/>
    <n v="1"/>
    <s v="filippo sangermano"/>
    <s v="maschio"/>
    <n v="3"/>
    <d v="2011-11-25T00:00:00"/>
    <x v="2"/>
    <x v="0"/>
    <x v="0"/>
    <n v="39"/>
    <s v="superiore"/>
    <s v="occupato"/>
    <s v="assistente di volo"/>
    <n v="37"/>
    <s v="laurea"/>
    <s v="casalinga"/>
    <s v="-"/>
    <x v="8"/>
    <x v="1"/>
    <x v="0"/>
    <n v="10"/>
    <n v="0"/>
    <n v="10"/>
    <n v="0"/>
    <n v="0"/>
    <x v="0"/>
    <x v="0"/>
    <s v=""/>
    <s v="4 volte"/>
    <s v=""/>
    <s v=""/>
    <s v=""/>
    <s v=""/>
    <s v=""/>
    <s v=""/>
    <s v=""/>
    <s v="orl"/>
    <s v="qualche volta"/>
    <s v="insieme"/>
    <s v="la medicina convenzionale"/>
    <s v="medicine convenzionali"/>
    <s v="altro tentativo con la medicina convenzionale"/>
    <s v="sì, sempre"/>
    <s v=""/>
    <s v="grintuss"/>
    <s v="no"/>
    <s v=""/>
    <s v="si"/>
    <s v="Perche mi è stata consigliata o prescritta dal mio medico o da medici specializzati"/>
  </r>
  <r>
    <n v="66"/>
    <s v="08/04/2015 10.55.10"/>
    <n v="1"/>
    <s v="francesco ritucci"/>
    <s v="maschio"/>
    <n v="5"/>
    <d v="2009-06-29T00:00:00"/>
    <x v="1"/>
    <x v="1"/>
    <x v="1"/>
    <n v="44"/>
    <s v="laurea"/>
    <s v="occupato"/>
    <s v="impiegato"/>
    <n v="44"/>
    <s v="superiore"/>
    <s v="occupata"/>
    <s v="oss"/>
    <x v="2"/>
    <x v="0"/>
    <x v="0"/>
    <n v="5"/>
    <n v="0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67"/>
    <s v="08/04/2015 11.14.16"/>
    <n v="1"/>
    <s v="roberto pocaterra"/>
    <s v="maschio"/>
    <n v="9"/>
    <d v="2006-01-31T00:00:00"/>
    <x v="1"/>
    <x v="1"/>
    <x v="0"/>
    <n v="47"/>
    <s v="laurea"/>
    <s v="occupato"/>
    <s v="dirigente"/>
    <n v="38"/>
    <s v="laurea"/>
    <s v="occupata"/>
    <s v="libera professionista"/>
    <x v="2"/>
    <x v="0"/>
    <x v="3"/>
    <n v="2"/>
    <n v="0"/>
    <n v="2"/>
    <n v="0"/>
    <n v="1"/>
    <x v="0"/>
    <x v="0"/>
    <s v=""/>
    <s v="1 volta"/>
    <s v=""/>
    <s v=""/>
    <s v=""/>
    <s v=""/>
    <s v=""/>
    <s v=""/>
    <s v=""/>
    <s v="orl"/>
    <s v="qualche volta"/>
    <s v="insieme"/>
    <s v="la medicina convenzionale"/>
    <s v="medicine convenzionali"/>
    <s v="altro tentativo con la medicina convenzionale"/>
    <s v="dipende dalla patologia per la quale si utilizzano"/>
    <s v="farmacista"/>
    <s v="Propoli_x000d_"/>
    <s v="no"/>
    <s v=""/>
    <s v="si"/>
    <s v="Perche avevo già fatto ricorso alle medicine non convenzionali per curare me stesso e ne ho tratto beneficio, per curare la causa e non il sintomo"/>
  </r>
  <r>
    <n v="68"/>
    <s v="08/04/2015 11.34.34"/>
    <n v="1"/>
    <s v="leonardo bertone"/>
    <s v="maschio"/>
    <n v="11"/>
    <d v="2003-09-21T00:00:00"/>
    <x v="0"/>
    <x v="0"/>
    <x v="1"/>
    <n v="49"/>
    <s v="superiore"/>
    <s v="occupato"/>
    <s v="libero professionista"/>
    <n v="49"/>
    <s v="superiore"/>
    <s v="occupata"/>
    <s v="libera professionista"/>
    <x v="2"/>
    <x v="0"/>
    <x v="0"/>
    <n v="0"/>
    <n v="0"/>
    <n v="0"/>
    <n v="2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69"/>
    <s v="08/04/2015 11.43.08"/>
    <n v="1"/>
    <s v="MICHAL PIOTR KRASULAK"/>
    <s v="maschio"/>
    <n v="10"/>
    <d v="2004-06-08T00:00:00"/>
    <x v="2"/>
    <x v="0"/>
    <x v="0"/>
    <n v="35"/>
    <s v="superiore"/>
    <s v="occupato"/>
    <s v="autista"/>
    <n v="35"/>
    <s v="superiore"/>
    <s v="casalinga"/>
    <s v="-"/>
    <x v="5"/>
    <x v="2"/>
    <x v="2"/>
    <n v="1"/>
    <s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70"/>
    <s v="08/04/2015 11.58.50"/>
    <n v="1"/>
    <s v="ilyass totss"/>
    <s v="maschio"/>
    <n v="11"/>
    <d v="2003-09-09T00:00:00"/>
    <x v="1"/>
    <x v="0"/>
    <x v="1"/>
    <n v="54"/>
    <s v="media"/>
    <s v="occupato"/>
    <s v="operaio"/>
    <n v="35"/>
    <s v="media"/>
    <s v="casalinga"/>
    <s v="-"/>
    <x v="2"/>
    <x v="0"/>
    <x v="1"/>
    <n v="3"/>
    <n v="0"/>
    <n v="3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71"/>
    <s v="08/04/2015 18.11.11"/>
    <n v="1"/>
    <s v="giulio de consoli"/>
    <s v="maschio"/>
    <n v="12"/>
    <d v="2002-11-25T00:00:00"/>
    <x v="1"/>
    <x v="0"/>
    <x v="0"/>
    <n v="56"/>
    <s v="terzo livello"/>
    <s v="occupato"/>
    <s v="medico"/>
    <n v="42"/>
    <s v="laurea"/>
    <s v="occupata"/>
    <s v="dirigente"/>
    <x v="4"/>
    <x v="0"/>
    <x v="4"/>
    <n v="0"/>
    <n v="0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72"/>
    <s v="08/04/2015 18.23.23"/>
    <n v="1"/>
    <s v="leonardo piralli"/>
    <s v="maschio"/>
    <n v="11"/>
    <d v="2003-10-17T00:00:00"/>
    <x v="1"/>
    <x v="1"/>
    <x v="0"/>
    <n v="47"/>
    <s v="superiore"/>
    <s v="occupato"/>
    <s v="impiegato"/>
    <n v="47"/>
    <s v="superiore"/>
    <s v="occupata"/>
    <s v="impiegata"/>
    <x v="5"/>
    <x v="2"/>
    <x v="2"/>
    <n v="0"/>
    <n v="0"/>
    <n v="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73"/>
    <s v="08/04/2015 18.43.06"/>
    <n v="1"/>
    <s v="beatrice delfini"/>
    <s v="femmina"/>
    <n v="4"/>
    <d v="2010-11-06T00:00:00"/>
    <x v="0"/>
    <x v="0"/>
    <x v="0"/>
    <n v="34"/>
    <s v="superiore"/>
    <s v="occupato"/>
    <s v="libero professionista"/>
    <n v="34"/>
    <s v="laurea"/>
    <s v="occupata"/>
    <s v="libera professionista"/>
    <x v="4"/>
    <x v="0"/>
    <x v="0"/>
    <n v="1"/>
    <n v="0"/>
    <s v="0"/>
    <n v="2"/>
    <n v="1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74"/>
    <s v="08/04/2015 18.48.33"/>
    <n v="1"/>
    <s v="mattia del boca"/>
    <s v="maschio"/>
    <n v="9"/>
    <d v="2006-03-12T00:00:00"/>
    <x v="0"/>
    <x v="0"/>
    <x v="0"/>
    <n v="43"/>
    <s v="superiore"/>
    <s v="occupato"/>
    <s v="impiegato"/>
    <n v="41"/>
    <s v="superiore"/>
    <s v="occupata"/>
    <s v="impiegata"/>
    <x v="2"/>
    <x v="0"/>
    <x v="1"/>
    <n v="0"/>
    <n v="1"/>
    <n v="0"/>
    <n v="2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75"/>
    <s v="08/04/2015 19.05.14"/>
    <n v="1"/>
    <s v="alessandro domenico lo cane"/>
    <s v="maschio"/>
    <n v="7"/>
    <d v="2007-09-23T00:00:00"/>
    <x v="0"/>
    <x v="0"/>
    <x v="0"/>
    <n v="40"/>
    <s v="media"/>
    <s v="occupato"/>
    <s v="operaio"/>
    <n v="31"/>
    <s v="superiore"/>
    <s v="casalinga"/>
    <s v="-"/>
    <x v="3"/>
    <x v="1"/>
    <x v="0"/>
    <n v="25"/>
    <n v="0"/>
    <n v="15"/>
    <n v="0"/>
    <n v="2"/>
    <x v="0"/>
    <x v="2"/>
    <s v=""/>
    <s v="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dipende dalla patologia per la quale si utilizzano"/>
    <s v=""/>
    <s v="sciroppo bimbi - aboca"/>
    <s v="no"/>
    <s v=""/>
    <s v="no"/>
    <s v="Perche mi è stata consigliata o prescritta dal mio medico o da medici specializzati"/>
  </r>
  <r>
    <n v="76"/>
    <s v="08/04/2015 19.26.18"/>
    <n v="1"/>
    <s v="edoardo pombia"/>
    <s v="maschio"/>
    <n v="14"/>
    <d v="2000-11-28T00:00:00"/>
    <x v="2"/>
    <x v="1"/>
    <x v="0"/>
    <n v="50"/>
    <s v="superiore"/>
    <s v="occupato"/>
    <s v="libero professionista"/>
    <n v="46"/>
    <s v="superiore"/>
    <s v="occupata"/>
    <s v="insegnante"/>
    <x v="5"/>
    <x v="2"/>
    <x v="2"/>
    <n v="1"/>
    <n v="1"/>
    <n v="0"/>
    <n v="2"/>
    <n v="1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77"/>
    <s v="09/04/2015 18.53.54"/>
    <n v="1"/>
    <s v="andrea uglietti"/>
    <s v="maschio"/>
    <n v="5"/>
    <d v="2010-03-23T00:00:00"/>
    <x v="1"/>
    <x v="1"/>
    <x v="0"/>
    <n v="41"/>
    <s v="terzo livello"/>
    <s v="occupato"/>
    <s v="impiegato"/>
    <n v="41"/>
    <s v="laurea"/>
    <s v="occupata"/>
    <s v="libera professionista"/>
    <x v="2"/>
    <x v="0"/>
    <x v="0"/>
    <n v="2"/>
    <n v="0"/>
    <n v="2"/>
    <n v="0"/>
    <n v="0"/>
    <x v="0"/>
    <x v="0"/>
    <s v=""/>
    <s v="1 volta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"/>
    <s v="influprop spray nasale_x000d_uncadep sciroppo _x000d_"/>
    <s v="no"/>
    <s v=""/>
    <s v="no"/>
    <s v="Perche mi è stata consigliata o prescritta dal mio medico o da medici specializzati"/>
  </r>
  <r>
    <n v="78"/>
    <s v="09/04/2015 19.09.25"/>
    <n v="1"/>
    <s v="luca alessandro uda"/>
    <s v="maschio"/>
    <n v="6"/>
    <d v="2008-08-07T00:00:00"/>
    <x v="0"/>
    <x v="0"/>
    <x v="0"/>
    <n v="50"/>
    <s v="superiore"/>
    <s v="occupato"/>
    <s v="libero professionista"/>
    <n v="42"/>
    <s v="laurea"/>
    <s v="occupata"/>
    <s v="impiegata"/>
    <x v="4"/>
    <x v="0"/>
    <x v="0"/>
    <n v="10"/>
    <n v="3"/>
    <n v="5"/>
    <n v="0"/>
    <n v="0"/>
    <x v="0"/>
    <x v="0"/>
    <s v=""/>
    <s v="2 volte"/>
    <s v=""/>
    <s v=""/>
    <s v=""/>
    <s v=""/>
    <s v=""/>
    <s v=""/>
    <s v=""/>
    <s v="immuno/orl"/>
    <s v="mai"/>
    <s v="insieme"/>
    <s v="la medicina convenzionale"/>
    <s v="medicine convenzionali"/>
    <s v="altro tentativo con la medicina convenzionale"/>
    <s v="sì, sempre"/>
    <s v=""/>
    <s v=""/>
    <s v="no"/>
    <s v=""/>
    <s v="si"/>
    <s v="Perche mi è stata consigliata o prescritta dal mio medico o da medici specializzati"/>
  </r>
  <r>
    <n v="79"/>
    <s v="09/04/2015 19.28.46"/>
    <n v="1"/>
    <s v="loris trentani"/>
    <s v="maschio"/>
    <n v="2"/>
    <d v="2012-05-01T00:00:00"/>
    <x v="1"/>
    <x v="1"/>
    <x v="0"/>
    <n v="36"/>
    <s v="superiore"/>
    <s v="occupato"/>
    <s v="operaio"/>
    <n v="36"/>
    <s v="superiore"/>
    <s v="occupata"/>
    <s v="operaia"/>
    <x v="2"/>
    <x v="0"/>
    <x v="3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</r>
  <r>
    <n v="80"/>
    <s v="09/04/2015 19.38.44"/>
    <n v="1"/>
    <s v="andrea ferina"/>
    <s v="maschio"/>
    <n v="3"/>
    <d v="2012-04-08T00:00:00"/>
    <x v="0"/>
    <x v="0"/>
    <x v="0"/>
    <n v="28"/>
    <s v="media"/>
    <s v="occupato"/>
    <s v="libero professionista"/>
    <n v="26"/>
    <s v="superiore"/>
    <s v="occupata"/>
    <s v="impiegata"/>
    <x v="6"/>
    <x v="0"/>
    <x v="0"/>
    <n v="4"/>
    <n v="0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81"/>
    <s v="10/04/2015 10.19.19"/>
    <n v="1"/>
    <s v="gabriele gamaleri"/>
    <s v="maschio"/>
    <n v="8"/>
    <d v="2006-04-21T00:00:00"/>
    <x v="0"/>
    <x v="0"/>
    <x v="0"/>
    <n v="47"/>
    <s v="superiore"/>
    <s v="occupato"/>
    <s v="impiegato"/>
    <n v="43"/>
    <s v="superiore"/>
    <s v="casalinga"/>
    <s v="-"/>
    <x v="2"/>
    <x v="0"/>
    <x v="0"/>
    <n v="6"/>
    <n v="1"/>
    <n v="3"/>
    <n v="3"/>
    <n v="0"/>
    <x v="0"/>
    <x v="0"/>
    <s v=""/>
    <s v="2 volte"/>
    <s v=""/>
    <s v=""/>
    <s v="1 volta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su decisione personale"/>
    <s v="propoli, pappa reale, oscillococcinum, doricum, argotone"/>
    <s v="no"/>
    <s v=""/>
    <s v="si"/>
    <s v="Perche ritengo che le medicine non convenzionali sono piu sicure e “naturali” e non hanno effetti collaterali, per le resistenze agli antibiotici"/>
  </r>
  <r>
    <n v="82"/>
    <s v="10/04/2015 10.48.33"/>
    <n v="1"/>
    <s v="marco poletti"/>
    <s v="maschio"/>
    <n v="7"/>
    <d v="2007-09-11T00:00:00"/>
    <x v="2"/>
    <x v="2"/>
    <x v="0"/>
    <n v="46"/>
    <s v="media"/>
    <s v="occupato"/>
    <s v="operaio"/>
    <n v="42"/>
    <s v="superiore"/>
    <s v="occupata"/>
    <s v="operaia"/>
    <x v="2"/>
    <x v="0"/>
    <x v="1"/>
    <n v="2"/>
    <n v="0"/>
    <n v="1"/>
    <n v="5"/>
    <n v="3"/>
    <x v="0"/>
    <x v="0"/>
    <s v=""/>
    <s v="5 volte"/>
    <s v=""/>
    <s v=""/>
    <s v=""/>
    <s v=""/>
    <s v=""/>
    <s v=""/>
    <s v=""/>
    <s v="immuno/orl"/>
    <s v="nella maggior parte dei casi"/>
    <s v="insieme"/>
    <s v=""/>
    <s v="medicine convenzionali"/>
    <s v="altro tentativo con la medicina convenzionale"/>
    <s v="no"/>
    <s v="su decisione personale, erboristeria"/>
    <s v="propoli, echinacea, mirtillo nero, arnica"/>
    <s v="no"/>
    <s v=""/>
    <s v="si"/>
    <s v="Perche avevo già fatto ricorso alle medicine non convenzionali per curare me stesso e ne ho tratto beneficio"/>
  </r>
  <r>
    <n v="83"/>
    <s v="10/04/2015 11.07.56"/>
    <n v="1"/>
    <s v="ivan derevinskyy"/>
    <s v="maschio"/>
    <n v="8"/>
    <d v="2006-09-21T00:00:00"/>
    <x v="1"/>
    <x v="0"/>
    <x v="1"/>
    <n v="33"/>
    <s v="media"/>
    <s v="occupato"/>
    <s v="operaio"/>
    <n v="30"/>
    <s v="superiore"/>
    <s v="casalinga"/>
    <s v="-"/>
    <x v="4"/>
    <x v="0"/>
    <x v="1"/>
    <n v="7"/>
    <n v="0"/>
    <n v="10"/>
    <n v="0"/>
    <n v="2"/>
    <x v="1"/>
    <x v="1"/>
    <s v=""/>
    <s v=""/>
    <s v=""/>
    <s v=""/>
    <s v=""/>
    <s v=""/>
    <s v=""/>
    <s v=""/>
    <s v=""/>
    <s v="-"/>
    <s v=""/>
    <s v=""/>
    <s v=""/>
    <s v=""/>
    <s v=""/>
    <s v="non so"/>
    <s v=""/>
    <s v=""/>
    <s v=""/>
    <s v=""/>
    <s v=""/>
    <s v=""/>
  </r>
  <r>
    <n v="84"/>
    <s v="10/04/2015 11.12.48"/>
    <n v="1"/>
    <s v="alessio coviello"/>
    <s v="maschio"/>
    <n v="9"/>
    <d v="2006-03-10T00:00:00"/>
    <x v="0"/>
    <x v="0"/>
    <x v="0"/>
    <n v="38"/>
    <s v="media"/>
    <s v="occupato"/>
    <s v="operaio"/>
    <n v="40"/>
    <s v="media"/>
    <s v="occupata"/>
    <s v="operaia"/>
    <x v="0"/>
    <x v="0"/>
    <x v="1"/>
    <n v="2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85"/>
    <s v="10/04/2015 11.19.26"/>
    <n v="1"/>
    <s v="luca tartaggia"/>
    <s v="maschio"/>
    <n v="6"/>
    <d v="2008-06-08T00:00:00"/>
    <x v="1"/>
    <x v="1"/>
    <x v="0"/>
    <n v="43"/>
    <s v="superiore"/>
    <s v="occupato"/>
    <s v="libero professionista"/>
    <n v="39"/>
    <s v="laurea"/>
    <s v="occupata"/>
    <s v="libera professionista"/>
    <x v="4"/>
    <x v="0"/>
    <x v="1"/>
    <n v="3"/>
    <n v="0"/>
    <n v="3"/>
    <n v="5"/>
    <n v="1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86"/>
    <s v="10/04/2015 11.50.34"/>
    <n v="1"/>
    <s v="andrea grosso"/>
    <s v="maschio"/>
    <n v="6"/>
    <d v="2008-06-24T00:00:00"/>
    <x v="2"/>
    <x v="2"/>
    <x v="0"/>
    <n v="42"/>
    <s v="terzo livello"/>
    <s v="occupato"/>
    <s v="professore"/>
    <n v="43"/>
    <s v="terzo livello"/>
    <s v="occupata"/>
    <s v="libera professionista"/>
    <x v="2"/>
    <x v="0"/>
    <x v="1"/>
    <n v="1"/>
    <n v="0"/>
    <n v="0"/>
    <n v="0"/>
    <n v="2"/>
    <x v="0"/>
    <x v="0"/>
    <s v=""/>
    <s v="2 volte"/>
    <s v=""/>
    <s v=""/>
    <s v="2 volte"/>
    <s v=""/>
    <s v=""/>
    <s v=""/>
    <s v=""/>
    <s v="immuno/orl"/>
    <s v="nella maggior parte dei casi"/>
    <s v="in alternativa"/>
    <s v="la medicina alternativa"/>
    <s v="medicine convenzionali"/>
    <s v="altro tentativo con la medicina convenzionale"/>
    <s v="sì, sempre"/>
    <s v="farmacista"/>
    <s v="ribes nigrum-macerato glicerico, propoli, nux vomica"/>
    <s v="no"/>
    <s v=""/>
    <s v="si"/>
    <s v="Perche ritengo che le medicine non convenzionali sono piu sicure e “naturali” e non hanno effetti collaterali, perchè agisce sulle cause e rafforza il bambino"/>
  </r>
  <r>
    <n v="87"/>
    <s v="13/04/2015 10.34.57"/>
    <n v="1"/>
    <s v="edoardo fortis"/>
    <s v="maschio"/>
    <n v="9"/>
    <d v="2006-01-06T00:00:00"/>
    <x v="2"/>
    <x v="0"/>
    <x v="0"/>
    <n v="49"/>
    <s v="media"/>
    <s v="occupato"/>
    <s v="imprenditore"/>
    <n v="43"/>
    <s v="laurea"/>
    <s v="occupata"/>
    <s v="libera professionista"/>
    <x v="8"/>
    <x v="1"/>
    <x v="0"/>
    <n v="3"/>
    <n v="0"/>
    <n v="10"/>
    <n v="3"/>
    <n v="0"/>
    <x v="1"/>
    <x v="1"/>
    <s v=""/>
    <s v=""/>
    <s v=""/>
    <s v=""/>
    <s v=""/>
    <s v=""/>
    <s v=""/>
    <s v=""/>
    <s v=""/>
    <s v="-"/>
    <s v=""/>
    <s v=""/>
    <s v=""/>
    <s v=""/>
    <s v="altro tentativo con la medicina convenzionale"/>
    <s v="sì, sempre"/>
    <s v=""/>
    <s v=""/>
    <s v=""/>
    <s v=""/>
    <s v=""/>
    <s v=""/>
  </r>
  <r>
    <n v="88"/>
    <s v="13/04/2015 11.20.20"/>
    <n v="1"/>
    <s v="alberto la micela"/>
    <s v="maschio"/>
    <n v="12"/>
    <d v="2003-03-13T00:00:00"/>
    <x v="1"/>
    <x v="1"/>
    <x v="0"/>
    <n v="44"/>
    <s v="superiore"/>
    <s v="occupato"/>
    <s v="operaio"/>
    <n v="42"/>
    <s v="superiore"/>
    <s v="occupata"/>
    <s v="impiegata"/>
    <x v="5"/>
    <x v="2"/>
    <x v="2"/>
    <n v="0"/>
    <n v="0"/>
    <n v="0"/>
    <n v="0"/>
    <s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89"/>
    <s v="13/04/2015 11.37.26"/>
    <n v="1"/>
    <s v="GREGORY ALEXANDER CIFUENTES LANDEO"/>
    <s v="maschio"/>
    <n v="11"/>
    <d v="2003-09-16T00:00:00"/>
    <x v="3"/>
    <x v="1"/>
    <x v="0"/>
    <n v="46"/>
    <s v="superiore"/>
    <s v="occupato"/>
    <s v="libero professionista"/>
    <n v="41"/>
    <s v="media"/>
    <s v="casalinga"/>
    <s v="-"/>
    <x v="8"/>
    <x v="1"/>
    <x v="1"/>
    <n v="6"/>
    <n v="2"/>
    <n v="1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90"/>
    <s v="13/04/2015 11.54.28"/>
    <n v="1"/>
    <s v="riccardo domenico siddi"/>
    <s v="maschio"/>
    <n v="9"/>
    <d v="2005-04-29T00:00:00"/>
    <x v="1"/>
    <x v="0"/>
    <x v="0"/>
    <n v="38"/>
    <s v="media"/>
    <s v="occupato"/>
    <s v="impiegato"/>
    <n v="35"/>
    <s v="media"/>
    <s v="occupata"/>
    <s v="operaia"/>
    <x v="6"/>
    <x v="0"/>
    <x v="0"/>
    <n v="6"/>
    <n v="0"/>
    <n v="6"/>
    <n v="0"/>
    <n v="2"/>
    <x v="0"/>
    <x v="2"/>
    <s v=""/>
    <s v="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sì, sempre"/>
    <s v=""/>
    <s v="granuli omeopatici"/>
    <s v="no"/>
    <s v=""/>
    <s v="non so"/>
    <s v="Perche mi è stata consigliata o prescritta dal mio medico o da medici specializzati"/>
  </r>
  <r>
    <n v="91"/>
    <s v="13/04/2015 12.05.12"/>
    <n v="1"/>
    <s v="leonardo amato"/>
    <s v="maschio"/>
    <n v="11"/>
    <d v="2004-07-22T00:00:00"/>
    <x v="1"/>
    <x v="3"/>
    <x v="0"/>
    <n v="53"/>
    <s v="media"/>
    <s v="disoccupato"/>
    <s v="-"/>
    <n v="55"/>
    <s v="superiore"/>
    <s v="occupata"/>
    <s v="oss"/>
    <x v="2"/>
    <x v="0"/>
    <x v="0"/>
    <n v="1"/>
    <n v="0"/>
    <n v="1"/>
    <n v="1"/>
    <n v="0"/>
    <x v="0"/>
    <x v="0"/>
    <s v=""/>
    <s v=""/>
    <s v=""/>
    <s v=""/>
    <s v="1 volta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dipende dalla patologia per la quale si utilizzano"/>
    <s v="su consiglio di conoscenti che le utilizzano"/>
    <s v="stodal - granuli"/>
    <s v="no"/>
    <s v=""/>
    <s v="si"/>
    <s v="Perche avevo già fatto ricorso alle medicine non convenzionali per curare me stesso e ne ho tratto beneficio"/>
  </r>
  <r>
    <n v="92"/>
    <s v="13/04/2015 12.13.50"/>
    <n v="1"/>
    <s v="riccardo terazzi"/>
    <s v="maschio"/>
    <n v="13"/>
    <d v="2001-11-20T00:00:00"/>
    <x v="0"/>
    <x v="0"/>
    <x v="1"/>
    <n v="64"/>
    <s v="superiore"/>
    <s v="pensionato"/>
    <s v="-"/>
    <n v="52"/>
    <s v="superiore"/>
    <s v="casalinga"/>
    <s v="-"/>
    <x v="5"/>
    <x v="2"/>
    <x v="2"/>
    <n v="0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93"/>
    <s v="13/04/2015 12.29.59"/>
    <n v="1"/>
    <s v="luca schettini"/>
    <s v="maschio"/>
    <n v="14"/>
    <d v="2000-07-27T00:00:00"/>
    <x v="1"/>
    <x v="1"/>
    <x v="0"/>
    <n v="60"/>
    <s v="media"/>
    <s v="pensionato"/>
    <s v="-"/>
    <n v="53"/>
    <s v="media"/>
    <s v="occupata"/>
    <s v="operaia"/>
    <x v="2"/>
    <x v="0"/>
    <x v="4"/>
    <n v="2"/>
    <n v="4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94"/>
    <s v="13/04/2015 12.40.25"/>
    <n v="1"/>
    <s v="nicolò miragliotta"/>
    <s v="maschio"/>
    <n v="3"/>
    <d v="2011-08-15T00:00:00"/>
    <x v="1"/>
    <x v="1"/>
    <x v="0"/>
    <n v="49"/>
    <s v="laurea"/>
    <s v="occupato"/>
    <s v="libero professionista"/>
    <n v="38"/>
    <s v="laurea"/>
    <s v="casalinga"/>
    <s v="-"/>
    <x v="6"/>
    <x v="0"/>
    <x v="0"/>
    <n v="5"/>
    <n v="0"/>
    <n v="5"/>
    <n v="2"/>
    <n v="0"/>
    <x v="0"/>
    <x v="0"/>
    <s v=""/>
    <s v="2 volte"/>
    <s v=""/>
    <s v=""/>
    <s v=""/>
    <s v=""/>
    <s v=""/>
    <s v=""/>
    <s v=""/>
    <s v="orl"/>
    <s v="mai"/>
    <s v="in alternativa"/>
    <s v="la medicina convenzionale"/>
    <s v="medicine convenzionali"/>
    <s v="altro tentativo con la medicina convenzionale"/>
    <s v="sì, sempre"/>
    <s v=""/>
    <s v="dicotuss, not sciroppo"/>
    <s v="no"/>
    <s v=""/>
    <s v="si"/>
    <s v="per evitare le resistenze agli antibiotici"/>
  </r>
  <r>
    <n v="95"/>
    <s v="13/04/2015 12.48.57"/>
    <n v="1"/>
    <s v="nicola amato"/>
    <s v="maschio"/>
    <n v="3"/>
    <d v="2011-10-18T00:00:00"/>
    <x v="0"/>
    <x v="0"/>
    <x v="0"/>
    <n v="39"/>
    <s v="media"/>
    <s v="occupato"/>
    <s v="operaio"/>
    <n v="33"/>
    <s v="media"/>
    <s v="casalinga"/>
    <s v="-"/>
    <x v="2"/>
    <x v="0"/>
    <x v="0"/>
    <n v="3"/>
    <n v="0"/>
    <n v="2"/>
    <n v="0"/>
    <n v="0"/>
    <x v="0"/>
    <x v="0"/>
    <s v=""/>
    <s v="1 volta"/>
    <s v=""/>
    <s v=""/>
    <s v=""/>
    <s v=""/>
    <s v=""/>
    <s v=""/>
    <s v=""/>
    <s v="orl"/>
    <s v="nella maggior parte dei casi"/>
    <s v="in alternativa"/>
    <s v="la medicina convenzionale"/>
    <s v="medicine convenzionali"/>
    <s v="altro tentativo con la medicina convenzionale"/>
    <s v="sì, sempre"/>
    <s v=""/>
    <s v="tussistin"/>
    <s v="no"/>
    <s v=""/>
    <s v="si"/>
    <s v="Perche mi è stata consigliata o prescritta dal mio medico o da medici specializzati"/>
  </r>
  <r>
    <n v="96"/>
    <s v="13/04/2015 13.01.57"/>
    <n v="1"/>
    <s v="alessandro cosentino"/>
    <s v="maschio"/>
    <n v="9"/>
    <d v="2005-06-08T00:00:00"/>
    <x v="2"/>
    <x v="0"/>
    <x v="1"/>
    <n v="46"/>
    <s v="superiore"/>
    <s v="disoccupato"/>
    <s v="-"/>
    <n v="38"/>
    <s v="laurea"/>
    <s v="occupata"/>
    <s v="impiegata"/>
    <x v="9"/>
    <x v="0"/>
    <x v="4"/>
    <n v="3"/>
    <n v="0"/>
    <n v="3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97"/>
    <s v="17/04/2015 16.08.34"/>
    <n v="1"/>
    <s v="giada gattico"/>
    <s v="femmina"/>
    <n v="12"/>
    <d v="2003-02-16T00:00:00"/>
    <x v="1"/>
    <x v="1"/>
    <x v="0"/>
    <n v="46"/>
    <s v="superiore"/>
    <s v="occupato"/>
    <s v="operaio"/>
    <n v="43"/>
    <s v="media"/>
    <s v="casalinga"/>
    <s v="-"/>
    <x v="3"/>
    <x v="1"/>
    <x v="0"/>
    <n v="4"/>
    <n v="0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98"/>
    <s v="17/04/2015 16.19.37"/>
    <n v="1"/>
    <s v="francesca rosalina nappo"/>
    <s v="femmina"/>
    <n v="6"/>
    <d v="2008-08-15T00:00:00"/>
    <x v="1"/>
    <x v="1"/>
    <x v="0"/>
    <n v="28"/>
    <s v="media"/>
    <s v="occupato"/>
    <s v="operaio"/>
    <n v="29"/>
    <s v="superiore"/>
    <s v="occupata"/>
    <s v="libera professionista"/>
    <x v="7"/>
    <x v="1"/>
    <x v="0"/>
    <n v="2"/>
    <n v="0"/>
    <n v="10"/>
    <n v="0"/>
    <n v="4"/>
    <x v="0"/>
    <x v="0"/>
    <s v=""/>
    <s v="più di 7 volte"/>
    <s v=""/>
    <s v=""/>
    <s v=""/>
    <s v=""/>
    <s v=""/>
    <s v=""/>
    <s v=""/>
    <s v="orl"/>
    <s v="nella maggior parte dei casi"/>
    <s v="in alternativa"/>
    <s v="la medicina alternativa"/>
    <s v="medicine convenzionali"/>
    <s v="medicine non convenzionali"/>
    <s v="dipende dalla patologia per la quale si utilizzano"/>
    <s v="farmacista, su consiglio di conoscenti che le utilizzano"/>
    <s v="sciroppo alla bava di lumaca"/>
    <s v="no"/>
    <s v=""/>
    <s v="si"/>
    <s v="perchè quella prescitta non dava benefici"/>
  </r>
  <r>
    <n v="99"/>
    <s v="17/04/2015 16.33.31"/>
    <n v="1"/>
    <s v="SOKHNA MAI KABIR MBOW"/>
    <s v="femmina"/>
    <n v="7"/>
    <d v="2007-09-17T00:00:00"/>
    <x v="2"/>
    <x v="0"/>
    <x v="1"/>
    <n v="53"/>
    <s v="elementare"/>
    <s v="disoccupato"/>
    <s v="-"/>
    <n v="38"/>
    <s v="elementare"/>
    <s v="casalinga"/>
    <s v="-"/>
    <x v="8"/>
    <x v="1"/>
    <x v="0"/>
    <n v="10"/>
    <n v="0"/>
    <n v="1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00"/>
    <s v="17/04/2015 16.43.56"/>
    <n v="1"/>
    <s v="giada vittoria raineri"/>
    <s v="femmina"/>
    <n v="13"/>
    <d v="2001-09-19T00:00:00"/>
    <x v="0"/>
    <x v="0"/>
    <x v="0"/>
    <n v="56"/>
    <s v="media"/>
    <s v="disoccupato"/>
    <s v="-"/>
    <n v="54"/>
    <s v="superiore"/>
    <s v="casalinga"/>
    <s v="-"/>
    <x v="0"/>
    <x v="0"/>
    <x v="3"/>
    <n v="1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01"/>
    <s v="17/04/2015 16.57.13"/>
    <n v="1"/>
    <s v="SHARON OGHOMNWEN Yiare"/>
    <s v="femmina"/>
    <n v="8"/>
    <d v="2006-08-22T00:00:00"/>
    <x v="2"/>
    <x v="0"/>
    <x v="0"/>
    <n v="42"/>
    <s v="laurea"/>
    <s v="disoccupato"/>
    <s v="-"/>
    <n v="42"/>
    <s v="laurea"/>
    <s v="casalinga"/>
    <s v="-"/>
    <x v="2"/>
    <x v="0"/>
    <x v="3"/>
    <n v="4"/>
    <n v="0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</r>
  <r>
    <n v="102"/>
    <s v="17/04/2015 17.08.36"/>
    <n v="1"/>
    <s v="chiara malvezzi"/>
    <s v="femmina"/>
    <n v="7"/>
    <d v="2008-02-16T00:00:00"/>
    <x v="1"/>
    <x v="0"/>
    <x v="1"/>
    <n v="44"/>
    <s v="laurea"/>
    <s v="occupato"/>
    <s v="dirigente"/>
    <n v="41"/>
    <s v="laurea"/>
    <s v="occupata"/>
    <s v="psicologa"/>
    <x v="0"/>
    <x v="0"/>
    <x v="3"/>
    <n v="2"/>
    <n v="0"/>
    <n v="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</r>
  <r>
    <n v="103"/>
    <s v="17/04/2015 17.21.35"/>
    <n v="1"/>
    <s v="giorgia rebecca mitraglia"/>
    <s v="femmina"/>
    <n v="9"/>
    <d v="2006-02-28T00:00:00"/>
    <x v="1"/>
    <x v="1"/>
    <x v="0"/>
    <n v="39"/>
    <s v="media"/>
    <s v="occupato"/>
    <s v="operaio"/>
    <n v="43"/>
    <s v="media"/>
    <s v="disoccupata"/>
    <s v="-"/>
    <x v="6"/>
    <x v="0"/>
    <x v="1"/>
    <n v="5"/>
    <n v="1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104"/>
    <s v="17/04/2015 17.27.50"/>
    <n v="1"/>
    <s v="anna parrella"/>
    <s v="femmina"/>
    <n v="12"/>
    <d v="2002-08-28T00:00:00"/>
    <x v="0"/>
    <x v="0"/>
    <x v="1"/>
    <n v="54"/>
    <s v="media"/>
    <s v="disoccupato"/>
    <s v="-"/>
    <n v="47"/>
    <s v="superiore"/>
    <s v="occupata"/>
    <s v="impiegata"/>
    <x v="5"/>
    <x v="2"/>
    <x v="2"/>
    <n v="1"/>
    <n v="0"/>
    <n v="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05"/>
    <s v="17/04/2015 17.40.26"/>
    <n v="1"/>
    <s v="sofia annostini"/>
    <s v="femmina"/>
    <n v="6"/>
    <d v="2008-11-01T00:00:00"/>
    <x v="0"/>
    <x v="0"/>
    <x v="0"/>
    <n v="40"/>
    <s v="superiore"/>
    <s v="occupato"/>
    <s v="libero professionista"/>
    <n v="34"/>
    <s v="superiore"/>
    <s v="occupata"/>
    <s v="impiegata"/>
    <x v="0"/>
    <x v="0"/>
    <x v="3"/>
    <n v="2"/>
    <n v="0"/>
    <n v="1"/>
    <n v="0"/>
    <n v="0"/>
    <x v="0"/>
    <x v="0"/>
    <s v=""/>
    <s v="2 volte"/>
    <s v=""/>
    <s v=""/>
    <s v=""/>
    <s v=""/>
    <s v=""/>
    <s v=""/>
    <s v=""/>
    <s v="orl"/>
    <s v="nella maggior parte dei casi"/>
    <s v="in alternativa"/>
    <s v="la medicina alternativa"/>
    <s v="altro tentativo con la medicina non convenzionale"/>
    <s v="medicine non convenzionali"/>
    <s v="no"/>
    <s v="farmacista, su decisione personale"/>
    <s v="grintuss"/>
    <s v="no"/>
    <s v=""/>
    <s v="si"/>
    <s v="Perche mi è stata consigliata o prescritta dal mio medico o da medici specializzati"/>
  </r>
  <r>
    <n v="106"/>
    <s v="17/04/2015 17.55.34"/>
    <n v="1"/>
    <s v="carola cerutti"/>
    <s v="femmina"/>
    <n v="9"/>
    <d v="2005-05-03T00:00:00"/>
    <x v="1"/>
    <x v="1"/>
    <x v="1"/>
    <n v="42"/>
    <s v="media"/>
    <s v="occupato"/>
    <s v="operaio"/>
    <n v="40"/>
    <s v="superiore"/>
    <s v="occupata"/>
    <s v="impiegata"/>
    <x v="2"/>
    <x v="0"/>
    <x v="1"/>
    <n v="1"/>
    <n v="0"/>
    <n v="2"/>
    <n v="0"/>
    <n v="1"/>
    <x v="0"/>
    <x v="0"/>
    <s v=""/>
    <s v="1 volta"/>
    <s v=""/>
    <s v=""/>
    <s v="più di 7 volte"/>
    <s v=""/>
    <s v=""/>
    <s v=""/>
    <s v=""/>
    <s v="immuno"/>
    <s v="nella maggior parte dei casi"/>
    <s v="insieme"/>
    <s v=""/>
    <s v="medicine convenzionali"/>
    <s v="medicine non convenzionali"/>
    <s v="dipende dalla patologia per la quale si utilizzano"/>
    <s v=""/>
    <s v="oscillococcinum, fiori di bach"/>
    <s v="no"/>
    <s v=""/>
    <s v="non so"/>
    <s v="Perche mi è stata consigliata o prescritta dal mio medico o da medici specializzati"/>
  </r>
  <r>
    <n v="107"/>
    <s v="17/04/2015 18.14.58"/>
    <n v="1"/>
    <s v="jaqueline pellicane"/>
    <s v="femmina"/>
    <n v="6"/>
    <d v="2008-07-04T00:00:00"/>
    <x v="1"/>
    <x v="0"/>
    <x v="0"/>
    <n v="32"/>
    <s v="media"/>
    <s v="occupato"/>
    <s v="libero professionista"/>
    <n v="30"/>
    <s v="media"/>
    <s v="casalinga"/>
    <s v="-"/>
    <x v="5"/>
    <x v="2"/>
    <x v="2"/>
    <n v="1"/>
    <n v="0"/>
    <n v="0"/>
    <n v="2"/>
    <n v="2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108"/>
    <s v="17/04/2015 18.20.39"/>
    <n v="1"/>
    <s v="ilham laaziri"/>
    <s v="femmina"/>
    <n v="7"/>
    <d v="2007-06-05T00:00:00"/>
    <x v="2"/>
    <x v="0"/>
    <x v="1"/>
    <n v="33"/>
    <s v="media"/>
    <s v="occupato"/>
    <s v="operaio"/>
    <n v="32"/>
    <s v="elementare"/>
    <s v="casalinga"/>
    <s v="-"/>
    <x v="0"/>
    <x v="0"/>
    <x v="0"/>
    <n v="1"/>
    <n v="1"/>
    <n v="0"/>
    <n v="1"/>
    <s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09"/>
    <s v="17/04/2015 18.33.38"/>
    <n v="1"/>
    <s v="siria meloni"/>
    <s v="femmina"/>
    <n v="8"/>
    <d v="2006-07-06T00:00:00"/>
    <x v="0"/>
    <x v="0"/>
    <x v="0"/>
    <n v="44"/>
    <s v="superiore"/>
    <s v="occupato"/>
    <s v="operaio"/>
    <n v="44"/>
    <s v="laurea"/>
    <s v="disoccupata"/>
    <s v="-"/>
    <x v="0"/>
    <x v="0"/>
    <x v="3"/>
    <n v="1"/>
    <n v="0"/>
    <n v="1"/>
    <n v="0"/>
    <n v="0"/>
    <x v="0"/>
    <x v="2"/>
    <s v=""/>
    <s v=""/>
    <s v=""/>
    <s v=""/>
    <s v=""/>
    <s v=""/>
    <s v=""/>
    <s v=""/>
    <s v=""/>
    <s v="orl"/>
    <s v="nella maggior parte dei casi"/>
    <s v="in alternativa"/>
    <s v=""/>
    <s v="medicine convenzionali"/>
    <s v=""/>
    <s v="sì, sempre"/>
    <s v="su consiglio di conoscenti che le utilizzano"/>
    <s v="creme per dermatite atopica (cardiospermum), gocce per tosse secca (guna)"/>
    <s v="no"/>
    <s v=""/>
    <s v="si"/>
    <s v="perchè altri farmaci non avevano funzionato"/>
  </r>
  <r>
    <n v="110"/>
    <s v="17/04/2015 18.41.11"/>
    <n v="1"/>
    <s v="giada cantoia"/>
    <s v="femmina"/>
    <n v="6"/>
    <d v="2008-08-07T00:00:00"/>
    <x v="1"/>
    <x v="1"/>
    <x v="1"/>
    <n v="45"/>
    <s v="media"/>
    <s v="occupato"/>
    <s v="operaio"/>
    <n v="45"/>
    <s v="superiore"/>
    <s v="occupata"/>
    <s v="operaia"/>
    <x v="9"/>
    <x v="0"/>
    <x v="0"/>
    <n v="5"/>
    <n v="0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11"/>
    <s v="17/04/2015 18.58.46"/>
    <n v="1"/>
    <s v="laura modelli"/>
    <s v="femmina"/>
    <n v="11"/>
    <d v="2003-10-23T00:00:00"/>
    <x v="1"/>
    <x v="0"/>
    <x v="1"/>
    <n v="44"/>
    <s v="superiore"/>
    <s v="occupato"/>
    <s v="impiegato"/>
    <n v="42"/>
    <s v="superiore"/>
    <s v="occupata"/>
    <s v="infermiera"/>
    <x v="2"/>
    <x v="0"/>
    <x v="3"/>
    <n v="2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"/>
    <s v=""/>
    <s v=""/>
    <s v=""/>
    <s v=""/>
    <s v=""/>
    <s v=""/>
  </r>
  <r>
    <n v="112"/>
    <s v="17/04/2015 19.00.12"/>
    <n v="1"/>
    <s v="alessia rollini"/>
    <s v="femmina"/>
    <n v="13"/>
    <d v="2001-05-04T00:00:00"/>
    <x v="0"/>
    <x v="0"/>
    <x v="0"/>
    <n v="45"/>
    <s v="media"/>
    <s v="occupato"/>
    <s v="operaio"/>
    <n v="41"/>
    <s v="superiore"/>
    <s v="occupata"/>
    <s v="impiegata"/>
    <x v="2"/>
    <x v="0"/>
    <x v="1"/>
    <n v="2"/>
    <n v="0"/>
    <n v="2"/>
    <n v="0"/>
    <n v="10"/>
    <x v="0"/>
    <x v="0"/>
    <s v=""/>
    <s v=""/>
    <s v=""/>
    <s v=""/>
    <s v="1 volta"/>
    <s v=""/>
    <s v=""/>
    <s v=""/>
    <s v=""/>
    <s v="altro"/>
    <s v="mai"/>
    <s v="in alternativa"/>
    <s v="la medicina convenzionale"/>
    <s v="medicine convenzionali"/>
    <s v="altro tentativo con la medicina convenzionale"/>
    <s v="no"/>
    <s v="farmacista"/>
    <s v="granuli omeopatici per dermatite atopica_x000d_"/>
    <s v="si"/>
    <s v="insonnia"/>
    <s v="no"/>
    <s v="Perche ritengo che le medicine non convenzionali sono piu sicure e “naturali” e non hanno effetti collaterali"/>
  </r>
  <r>
    <n v="113"/>
    <s v="17/04/2015 19.34.58"/>
    <n v="1"/>
    <s v="aurora cherchi"/>
    <s v="femmina"/>
    <n v="10"/>
    <d v="2005-03-09T00:00:00"/>
    <x v="1"/>
    <x v="1"/>
    <x v="0"/>
    <n v="53"/>
    <s v="media"/>
    <s v="occupato"/>
    <s v="impiegato"/>
    <n v="51"/>
    <s v="laurea"/>
    <s v="occupata"/>
    <s v="insegnate"/>
    <x v="8"/>
    <x v="1"/>
    <x v="4"/>
    <n v="1"/>
    <n v="0"/>
    <n v="1"/>
    <n v="10"/>
    <n v="10"/>
    <x v="0"/>
    <x v="0"/>
    <s v=""/>
    <s v="più di 7 volte"/>
    <s v=""/>
    <s v=""/>
    <s v="più di 7 volte"/>
    <s v=""/>
    <s v=""/>
    <s v=""/>
    <s v=""/>
    <s v="orl/gi"/>
    <s v="nella maggior parte dei casi"/>
    <s v="in alternativa"/>
    <s v="la medicina convenzionale"/>
    <s v="altro tentativo con la medicina non convenzionale"/>
    <s v="medicine non convenzionali"/>
    <s v="sì, sempre"/>
    <s v="su decisione personale"/>
    <s v="granuli omeopatici Boiron, farmaci al propoli, Bracco,"/>
    <s v="no"/>
    <s v=""/>
    <s v="si"/>
    <s v="Perche ritengo che le medicine non convenzionali sono piu sicure e “naturali” e non hanno effetti collaterali"/>
  </r>
  <r>
    <n v="114"/>
    <s v="17/04/2015 19.42.27"/>
    <n v="1"/>
    <s v="serena caredda"/>
    <s v="femmina"/>
    <n v="12"/>
    <d v="2002-12-09T00:00:00"/>
    <x v="2"/>
    <x v="0"/>
    <x v="0"/>
    <n v="38"/>
    <s v="superiore"/>
    <s v="occupato"/>
    <s v="militare"/>
    <n v="39"/>
    <s v="laurea"/>
    <s v="casalinga"/>
    <s v="-"/>
    <x v="2"/>
    <x v="0"/>
    <x v="3"/>
    <n v="5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15"/>
    <s v="17/04/2015 20.19.35"/>
    <n v="1"/>
    <s v="suela subashi"/>
    <s v="femmina"/>
    <n v="6"/>
    <d v="2008-08-16T00:00:00"/>
    <x v="2"/>
    <x v="2"/>
    <x v="0"/>
    <n v="38"/>
    <s v="media"/>
    <s v="disoccupato"/>
    <s v="-"/>
    <n v="39"/>
    <s v="superiore"/>
    <s v="occupata"/>
    <s v="operaia"/>
    <x v="4"/>
    <x v="0"/>
    <x v="4"/>
    <n v="6"/>
    <n v="0"/>
    <n v="5"/>
    <n v="3"/>
    <n v="6"/>
    <x v="0"/>
    <x v="0"/>
    <s v=""/>
    <s v="4 volte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no"/>
    <s v="su consiglio di conoscenti che le utilizzano"/>
    <s v="sciroppo millefiori"/>
    <s v="no"/>
    <s v=""/>
    <s v="si"/>
    <s v="perchè ha un buon gusto e piace alla bambina"/>
  </r>
  <r>
    <n v="116"/>
    <s v="18/04/2015 12.36.44"/>
    <n v="1"/>
    <s v="lisa sinetti"/>
    <s v="femmina"/>
    <n v="12"/>
    <d v="2002-05-15T00:00:00"/>
    <x v="1"/>
    <x v="1"/>
    <x v="0"/>
    <n v="51"/>
    <s v="media"/>
    <s v="occupato"/>
    <s v="operaio"/>
    <n v="45"/>
    <s v="media"/>
    <s v="occupata"/>
    <s v="operaia"/>
    <x v="6"/>
    <x v="0"/>
    <x v="4"/>
    <n v="3"/>
    <n v="0"/>
    <n v="3"/>
    <n v="0"/>
    <n v="1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17"/>
    <s v="18/04/2015 14.51.31"/>
    <n v="1"/>
    <s v="annachiara sabattini"/>
    <s v="femmina"/>
    <n v="11"/>
    <d v="2003-07-15T00:00:00"/>
    <x v="1"/>
    <x v="1"/>
    <x v="0"/>
    <n v="53"/>
    <s v="media"/>
    <s v="occupato"/>
    <s v="operaio"/>
    <n v="47"/>
    <s v="media"/>
    <s v="occupata"/>
    <s v="operaia"/>
    <x v="9"/>
    <x v="0"/>
    <x v="4"/>
    <n v="5"/>
    <n v="5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18"/>
    <s v="18/04/2015 15.03.09"/>
    <n v="1"/>
    <s v="melania amato"/>
    <s v="femmina"/>
    <n v="14"/>
    <d v="2001-01-23T00:00:00"/>
    <x v="1"/>
    <x v="0"/>
    <x v="0"/>
    <n v="53"/>
    <s v="media"/>
    <s v="occupato"/>
    <s v="operaio"/>
    <n v="55"/>
    <s v="superiore"/>
    <s v="occupata"/>
    <s v="oss"/>
    <x v="6"/>
    <x v="0"/>
    <x v="1"/>
    <n v="0"/>
    <n v="0"/>
    <n v="0"/>
    <n v="3"/>
    <n v="0"/>
    <x v="0"/>
    <x v="0"/>
    <s v=""/>
    <s v="1 volta"/>
    <s v=""/>
    <s v=""/>
    <s v=""/>
    <s v=""/>
    <s v=""/>
    <s v=""/>
    <s v=""/>
    <s v="NPI"/>
    <s v="mai"/>
    <s v="in alternativa"/>
    <s v=""/>
    <s v=""/>
    <s v="medicine non convenzionali"/>
    <s v="dipende dalla patologia per la quale si utilizzano"/>
    <s v="farmacista, su consiglio di conoscenti che le utilizzano"/>
    <s v="granuli omeopatici, gocce di valeriana"/>
    <s v="si"/>
    <s v="valeriana: stordimento"/>
    <s v="si"/>
    <s v="Perche ritengo che le medicine non convenzionali sono piu sicure e “naturali” e non hanno effetti collaterali"/>
  </r>
  <r>
    <n v="119"/>
    <s v="18/04/2015 15.09.59"/>
    <n v="1"/>
    <s v="alessia contento"/>
    <s v="femmina"/>
    <n v="14"/>
    <d v="2001-02-26T00:00:00"/>
    <x v="0"/>
    <x v="0"/>
    <x v="1"/>
    <n v="45"/>
    <s v="superiore"/>
    <s v="occupato"/>
    <s v="libero professionista"/>
    <n v="44"/>
    <s v="media"/>
    <s v="occupata"/>
    <s v="impiegata"/>
    <x v="5"/>
    <x v="2"/>
    <x v="2"/>
    <n v="0"/>
    <n v="1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20"/>
    <s v="18/04/2015 15.31.23"/>
    <n v="1"/>
    <s v="aurora pozzato"/>
    <s v="femmina"/>
    <n v="3"/>
    <d v="2011-08-24T00:00:00"/>
    <x v="1"/>
    <x v="1"/>
    <x v="1"/>
    <n v="53"/>
    <s v="media"/>
    <s v="occupato"/>
    <s v="libero professionista"/>
    <n v="43"/>
    <s v="media"/>
    <s v="occupata"/>
    <s v="operaia"/>
    <x v="9"/>
    <x v="0"/>
    <x v="0"/>
    <n v="4"/>
    <n v="2"/>
    <n v="5"/>
    <n v="0"/>
    <n v="3"/>
    <x v="0"/>
    <x v="0"/>
    <s v=""/>
    <s v="2 volte"/>
    <s v=""/>
    <s v=""/>
    <s v=""/>
    <s v=""/>
    <s v=""/>
    <s v=""/>
    <s v=""/>
    <s v="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sciroppo bava di lumaca-"/>
    <s v="no"/>
    <s v=""/>
    <s v="si"/>
    <s v="perché consigliate dal farmacista"/>
  </r>
  <r>
    <n v="121"/>
    <s v="18/04/2015 15.39.28"/>
    <n v="1"/>
    <s v="ginevra galletti"/>
    <s v="femmina"/>
    <n v="5"/>
    <d v="2009-11-01T00:00:00"/>
    <x v="0"/>
    <x v="0"/>
    <x v="1"/>
    <n v="36"/>
    <s v="superiore"/>
    <s v="occupato"/>
    <s v="impiegato"/>
    <n v="42"/>
    <s v="media"/>
    <s v="occupata"/>
    <s v="operaia"/>
    <x v="2"/>
    <x v="0"/>
    <x v="1"/>
    <n v="2"/>
    <n v="1"/>
    <n v="2"/>
    <n v="1"/>
    <n v="0"/>
    <x v="0"/>
    <x v="0"/>
    <s v=""/>
    <s v=""/>
    <s v=""/>
    <s v=""/>
    <s v="3 volte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sì, sempre"/>
    <s v="farmacista"/>
    <s v="granuli omeopatici"/>
    <s v="no"/>
    <s v=""/>
    <s v="si"/>
    <s v="Perche ritengo che le medicine non convenzionali sono piu sicure e “naturali” e non hanno effetti collaterali"/>
  </r>
  <r>
    <n v="122"/>
    <s v="18/04/2015 17.10.14"/>
    <n v="1"/>
    <s v="emma padulazzi"/>
    <s v="femmina"/>
    <n v="3"/>
    <d v="2012-02-17T00:00:00"/>
    <x v="1"/>
    <x v="0"/>
    <x v="1"/>
    <n v="41"/>
    <s v="superiore"/>
    <s v="occupato"/>
    <s v="impiegato"/>
    <n v="45"/>
    <s v="laurea"/>
    <s v="occupata"/>
    <s v="insegnante"/>
    <x v="0"/>
    <x v="0"/>
    <x v="0"/>
    <n v="1"/>
    <n v="0"/>
    <n v="1"/>
    <n v="3"/>
    <n v="1"/>
    <x v="0"/>
    <x v="2"/>
    <s v=""/>
    <s v=""/>
    <s v=""/>
    <s v=""/>
    <s v=""/>
    <s v=""/>
    <s v=""/>
    <s v=""/>
    <s v=""/>
    <s v="immuno"/>
    <s v="qualche volta"/>
    <s v="in alternativa"/>
    <s v="la medicina convenzionale"/>
    <s v="medicine convenzionali"/>
    <s v="altro tentativo con la medicina convenzionale"/>
    <s v="sì, sempre"/>
    <s v="farmacista"/>
    <s v="munostim - loacker remedia"/>
    <s v="si"/>
    <s v="munostim: rush cutaneo e croste"/>
    <s v="no"/>
    <s v="per aiutare a non ammalarsi"/>
  </r>
  <r>
    <n v="123"/>
    <s v="18/04/2015 17.27.22"/>
    <n v="1"/>
    <s v="francesca bozzella"/>
    <s v="femmina"/>
    <n v="11"/>
    <d v="2004-03-15T00:00:00"/>
    <x v="0"/>
    <x v="0"/>
    <x v="0"/>
    <n v="59"/>
    <s v="superiore"/>
    <s v="occupato"/>
    <s v="impiegato"/>
    <n v="57"/>
    <s v="laurea"/>
    <s v="occupata"/>
    <s v="dirigente"/>
    <x v="0"/>
    <x v="0"/>
    <x v="3"/>
    <n v="5"/>
    <n v="0"/>
    <n v="2"/>
    <n v="0"/>
    <n v="0"/>
    <x v="0"/>
    <x v="0"/>
    <s v=""/>
    <s v="più di 7 volte"/>
    <s v=""/>
    <s v=""/>
    <s v="2 volte"/>
    <s v=""/>
    <s v=""/>
    <s v=""/>
    <s v=""/>
    <s v="orl"/>
    <s v="qualche volta"/>
    <s v="in alternativa"/>
    <s v="la medicina convenzionale"/>
    <s v="medicine convenzionali"/>
    <s v="altro tentativo con la medicina convenzionale"/>
    <s v="sì, sempre"/>
    <s v="farmacista"/>
    <s v="sciroppo per la tosse, propoli, euforbium"/>
    <s v="no"/>
    <s v=""/>
    <s v="si"/>
    <s v="Perche avevo già fatto ricorso alle medicine non convenzionali per curare me stesso e ne ho tratto beneficio"/>
  </r>
  <r>
    <n v="124"/>
    <s v="18/04/2015 19.47.16"/>
    <n v="1"/>
    <s v="sara scopelliti"/>
    <s v="femmina"/>
    <n v="3"/>
    <d v="2012-01-09T00:00:00"/>
    <x v="1"/>
    <x v="1"/>
    <x v="1"/>
    <n v="40"/>
    <s v="laurea"/>
    <s v="occupato"/>
    <s v="infermiere"/>
    <n v="36"/>
    <s v="superiore"/>
    <s v="occupata"/>
    <s v="insegnante"/>
    <x v="9"/>
    <x v="0"/>
    <x v="0"/>
    <n v="5"/>
    <n v="0"/>
    <n v="5"/>
    <n v="0"/>
    <n v="0"/>
    <x v="0"/>
    <x v="0"/>
    <s v=""/>
    <s v="2 volte"/>
    <s v=""/>
    <s v=""/>
    <s v=""/>
    <s v=""/>
    <s v=""/>
    <s v=""/>
    <s v=""/>
    <s v="orl"/>
    <s v="qualche volta"/>
    <s v="insieme"/>
    <s v="la medicina convenzionale"/>
    <s v="medicine convenzionali"/>
    <s v="altro tentativo con la medicina convenzionale"/>
    <s v="sì, sempre"/>
    <s v=""/>
    <s v="Grintuss"/>
    <s v="no"/>
    <s v=""/>
    <s v="si"/>
    <s v="Perche mi è stata consigliata o prescritta dal mio medico o da medici specializzati"/>
  </r>
  <r>
    <n v="125"/>
    <s v="18/04/2015 19.53.21"/>
    <n v="1"/>
    <s v="noemi castaldi"/>
    <s v="femmina"/>
    <n v="4"/>
    <d v="2011-02-16T00:00:00"/>
    <x v="1"/>
    <x v="1"/>
    <x v="0"/>
    <n v="39"/>
    <s v="media"/>
    <s v="occupato"/>
    <s v="libero professionista"/>
    <n v="36"/>
    <s v="laurea"/>
    <s v="occupata"/>
    <s v="impiegata"/>
    <x v="6"/>
    <x v="0"/>
    <x v="0"/>
    <n v="6"/>
    <n v="6"/>
    <n v="0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26"/>
    <s v="20/04/2015 13.52.43"/>
    <n v="1"/>
    <s v="sofia azzali"/>
    <s v="femmina"/>
    <n v="5"/>
    <d v="2009-07-13T00:00:00"/>
    <x v="0"/>
    <x v="0"/>
    <x v="0"/>
    <n v="54"/>
    <s v="superiore"/>
    <s v="occupato"/>
    <s v="dirigente"/>
    <n v="40"/>
    <s v="superiore"/>
    <s v="casalinga"/>
    <s v="-"/>
    <x v="6"/>
    <x v="0"/>
    <x v="0"/>
    <n v="2"/>
    <n v="2"/>
    <n v="4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127"/>
    <s v="20/04/2015 14.04.09"/>
    <n v="1"/>
    <s v="sara strusciolo"/>
    <s v="femmina"/>
    <n v="3"/>
    <d v="2011-09-24T00:00:00"/>
    <x v="1"/>
    <x v="0"/>
    <x v="1"/>
    <n v="34"/>
    <s v="superiore"/>
    <s v="occupato"/>
    <s v="impiegato"/>
    <n v="35"/>
    <s v="laurea"/>
    <s v="occupata"/>
    <s v="impiegata"/>
    <x v="9"/>
    <x v="0"/>
    <x v="0"/>
    <n v="10"/>
    <n v="0"/>
    <n v="10"/>
    <n v="0"/>
    <n v="1"/>
    <x v="0"/>
    <x v="0"/>
    <s v=""/>
    <s v="più di 7 volte"/>
    <s v=""/>
    <s v=""/>
    <s v=""/>
    <s v=""/>
    <s v=""/>
    <s v=""/>
    <s v=""/>
    <s v="orl"/>
    <s v="qualche volta"/>
    <s v="in alternativa"/>
    <s v="la medicina convenzionale"/>
    <s v="altro tentativo con la medicina non convenzionale"/>
    <s v="altro tentativo con la medicina convenzionale"/>
    <s v="sì, sempre"/>
    <s v="farmacista, su consiglio di conoscenti che le utilizzano"/>
    <s v="uncadep, NOT sciroppo, sciroppo alla bava di lumaca, muifluil"/>
    <s v="no"/>
    <s v=""/>
    <s v="si"/>
    <s v="Perche mi è stata consigliata o prescritta dal mio medico o da medici specializzati"/>
  </r>
  <r>
    <n v="128"/>
    <s v="20/04/2015 14.10.10"/>
    <n v="1"/>
    <s v="giulia carfora"/>
    <s v="femmina"/>
    <n v="12"/>
    <d v="2002-07-10T00:00:00"/>
    <x v="0"/>
    <x v="0"/>
    <x v="1"/>
    <n v="48"/>
    <s v="media"/>
    <s v="occupato"/>
    <s v="operaio"/>
    <n v="45"/>
    <s v="superiore"/>
    <s v="disoccupata"/>
    <s v="-"/>
    <x v="2"/>
    <x v="0"/>
    <x v="3"/>
    <n v="1"/>
    <n v="1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129"/>
    <s v="20/04/2015 14.27.17"/>
    <n v="1"/>
    <s v="sara malgaroli"/>
    <s v="femmina"/>
    <n v="6"/>
    <d v="2008-10-11T00:00:00"/>
    <x v="1"/>
    <x v="1"/>
    <x v="0"/>
    <n v="48"/>
    <s v="media"/>
    <s v="occupato"/>
    <s v="operaio"/>
    <n v="44"/>
    <s v="superiore"/>
    <s v="casalinga"/>
    <s v="-"/>
    <x v="6"/>
    <x v="0"/>
    <x v="0"/>
    <n v="1"/>
    <n v="0"/>
    <n v="1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30"/>
    <s v="20/04/2015 14.42.36"/>
    <n v="1"/>
    <s v="gaia bertone"/>
    <s v="femmina"/>
    <n v="7"/>
    <d v="2007-08-14T00:00:00"/>
    <x v="1"/>
    <x v="0"/>
    <x v="0"/>
    <n v="45"/>
    <s v="superiore"/>
    <s v="occupato"/>
    <s v="libero professionista"/>
    <n v="39"/>
    <s v="media"/>
    <s v="disoccupata"/>
    <s v="-"/>
    <x v="2"/>
    <x v="0"/>
    <x v="0"/>
    <n v="2"/>
    <n v="2"/>
    <n v="2"/>
    <n v="2"/>
    <n v="3"/>
    <x v="0"/>
    <x v="0"/>
    <s v=""/>
    <s v="2 volte"/>
    <s v=""/>
    <s v=""/>
    <s v=""/>
    <s v=""/>
    <s v=""/>
    <s v=""/>
    <s v=""/>
    <s v="orl"/>
    <s v="nella maggior parte dei casi"/>
    <s v="insieme"/>
    <s v="la medicina convenzionale"/>
    <s v="medicine convenzionali"/>
    <s v=""/>
    <s v="sì, sempre"/>
    <s v="farmacista, su consiglio di conoscenti che le utilizzano"/>
    <s v="sciroppo grintuss"/>
    <s v="no"/>
    <s v=""/>
    <s v="si"/>
    <s v=""/>
  </r>
  <r>
    <n v="131"/>
    <s v="20/04/2015 14.52.00"/>
    <n v="1"/>
    <s v="linda smiriglia"/>
    <s v="femmina"/>
    <n v="9"/>
    <d v="2006-12-16T00:00:00"/>
    <x v="1"/>
    <x v="0"/>
    <x v="1"/>
    <n v="43"/>
    <s v="media"/>
    <s v="occupato"/>
    <s v="operaio"/>
    <n v="36"/>
    <s v="media"/>
    <s v="occupata"/>
    <s v="libera professionista"/>
    <x v="2"/>
    <x v="0"/>
    <x v="0"/>
    <n v="4"/>
    <n v="0"/>
    <n v="2"/>
    <n v="0"/>
    <n v="0"/>
    <x v="0"/>
    <x v="2"/>
    <s v=""/>
    <s v=""/>
    <s v=""/>
    <s v=""/>
    <s v=""/>
    <s v=""/>
    <s v=""/>
    <s v=""/>
    <s v=""/>
    <s v="orl"/>
    <s v="nella maggior parte dei casi"/>
    <s v="in alternativa"/>
    <s v="la medicina convenzionale"/>
    <s v="medicine convenzionali"/>
    <s v="medicine non convenzionali"/>
    <s v="sì, sempre"/>
    <s v=""/>
    <s v="sciroppo alla bava di lumaca (Helixin)"/>
    <s v="no"/>
    <s v=""/>
    <s v="si"/>
    <s v="Perche mi è stata consigliata o prescritta dal mio medico o da medici specializzati"/>
  </r>
  <r>
    <n v="132"/>
    <s v="20/04/2015 15.05.35"/>
    <n v="1"/>
    <s v="serena favero"/>
    <s v="femmina"/>
    <n v="10"/>
    <d v="2004-10-27T00:00:00"/>
    <x v="0"/>
    <x v="0"/>
    <x v="1"/>
    <n v="36"/>
    <s v="media"/>
    <s v="occupato"/>
    <s v="operaio"/>
    <n v="37"/>
    <s v="media"/>
    <s v="occupata"/>
    <s v="impiegata"/>
    <x v="2"/>
    <x v="0"/>
    <x v="3"/>
    <n v="7"/>
    <n v="3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133"/>
    <s v="20/04/2015 15.25.03"/>
    <n v="1"/>
    <s v="anna maria minerva"/>
    <s v="femmina"/>
    <n v="8"/>
    <d v="2007-03-28T00:00:00"/>
    <x v="0"/>
    <x v="0"/>
    <x v="0"/>
    <n v="38"/>
    <s v="superiore"/>
    <s v="occupato"/>
    <s v="impiegato"/>
    <n v="38"/>
    <s v="superiore"/>
    <s v="casalinga"/>
    <s v="-"/>
    <x v="10"/>
    <x v="1"/>
    <x v="4"/>
    <n v="12"/>
    <n v="0"/>
    <n v="12"/>
    <n v="3"/>
    <n v="1"/>
    <x v="0"/>
    <x v="0"/>
    <s v=""/>
    <s v="più di 7 volte"/>
    <s v=""/>
    <s v=""/>
    <s v="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dipende dalla patologia per la quale si utilizzano"/>
    <s v="su consiglio di conoscenti che le utilizzano"/>
    <s v="pomate arnica, oscillococcinum, propoli, miele, pappa reale, tea tree oil"/>
    <s v="no"/>
    <s v=""/>
    <s v="si"/>
    <s v="Perche ritengo che le medicine non convenzionali sono piu sicure e “naturali” e non hanno effetti collaterali, Perche mi è stata consigliata o prescritta dal mio medico o da medici specializzati"/>
  </r>
  <r>
    <n v="134"/>
    <s v="20/04/2015 16.03.23"/>
    <n v="1"/>
    <s v="rebecca roggia"/>
    <s v="femmina"/>
    <n v="3"/>
    <d v="2011-06-26T00:00:00"/>
    <x v="1"/>
    <x v="0"/>
    <x v="0"/>
    <n v="37"/>
    <s v="laurea"/>
    <s v="occupato"/>
    <s v="impiegato"/>
    <n v="40"/>
    <s v="media"/>
    <s v="casalinga"/>
    <s v="-"/>
    <x v="9"/>
    <x v="0"/>
    <x v="0"/>
    <n v="5"/>
    <n v="1"/>
    <n v="5"/>
    <n v="0"/>
    <n v="3"/>
    <x v="0"/>
    <x v="0"/>
    <s v=""/>
    <s v="3 volte"/>
    <s v=""/>
    <s v="2 volte"/>
    <s v=""/>
    <s v=""/>
    <s v=""/>
    <s v=""/>
    <s v=""/>
    <s v="immuno/orl"/>
    <s v="qualche volta"/>
    <s v="in alternativa"/>
    <s v="la medicina convenzionale"/>
    <s v="medicine convenzionali"/>
    <s v="altro tentativo con la medicina convenzionale"/>
    <s v="dipende dalla patologia per la quale si utilizzano"/>
    <s v="farmacista"/>
    <s v="tisana di lichene"/>
    <s v="no"/>
    <s v=""/>
    <s v="si"/>
    <s v="Perche ritengo che le medicine non convenzionali sono piu sicure e “naturali” e non hanno effetti collaterali"/>
  </r>
  <r>
    <n v="135"/>
    <s v="20/04/2015 16.28.01"/>
    <n v="1"/>
    <s v="yasir erragdali"/>
    <s v="maschio"/>
    <n v="12"/>
    <d v="2003-07-04T00:00:00"/>
    <x v="2"/>
    <x v="1"/>
    <x v="0"/>
    <n v="52"/>
    <s v="superiore"/>
    <s v="occupato"/>
    <s v="operaio"/>
    <n v="35"/>
    <s v="media"/>
    <s v="casalinga"/>
    <s v="-"/>
    <x v="9"/>
    <x v="0"/>
    <x v="4"/>
    <n v="1"/>
    <n v="0"/>
    <n v="1"/>
    <n v="0"/>
    <n v="4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136"/>
    <s v="20/04/2015 16.56.07"/>
    <n v="1"/>
    <s v="ilary barcellini"/>
    <s v="femmina"/>
    <n v="4"/>
    <d v="2010-09-23T00:00:00"/>
    <x v="1"/>
    <x v="0"/>
    <x v="0"/>
    <n v="42"/>
    <s v="media"/>
    <s v="disoccupato"/>
    <s v="-"/>
    <n v="40"/>
    <s v="superiore"/>
    <s v="occupata"/>
    <s v="oss"/>
    <x v="4"/>
    <x v="0"/>
    <x v="0"/>
    <n v="4"/>
    <n v="1"/>
    <n v="4"/>
    <n v="0"/>
    <n v="2"/>
    <x v="0"/>
    <x v="0"/>
    <s v=""/>
    <s v=""/>
    <s v=""/>
    <s v=""/>
    <s v="2 volte"/>
    <s v=""/>
    <s v=""/>
    <s v=""/>
    <s v=""/>
    <s v="orl"/>
    <s v="mai"/>
    <s v="in alternativa"/>
    <s v=""/>
    <s v="medicine convenzionali"/>
    <s v="altro tentativo con la medicina convenzionale"/>
    <s v="sì, sempre"/>
    <s v="farmacista"/>
    <s v="arnica, sciroppo per la tosse"/>
    <s v="no"/>
    <s v=""/>
    <s v="si"/>
    <s v="perchè consigliato dal farmacista"/>
  </r>
  <r>
    <n v="137"/>
    <s v="20/04/2015 17.13.28"/>
    <n v="1"/>
    <s v="neva demitri"/>
    <s v="femmina"/>
    <n v="3"/>
    <d v="2011-10-19T00:00:00"/>
    <x v="0"/>
    <x v="0"/>
    <x v="0"/>
    <n v="42"/>
    <s v="elementare"/>
    <s v="disoccupato"/>
    <s v="-"/>
    <n v="24"/>
    <s v="superiore"/>
    <s v="disoccupata"/>
    <s v="-"/>
    <x v="0"/>
    <x v="0"/>
    <x v="3"/>
    <n v="1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no"/>
    <s v=""/>
    <s v=""/>
    <s v=""/>
    <s v=""/>
    <s v=""/>
    <s v=""/>
  </r>
  <r>
    <n v="138"/>
    <s v="20/04/2015 17.32.20"/>
    <n v="1"/>
    <s v="nicolò magini"/>
    <s v="maschio"/>
    <n v="4"/>
    <d v="2010-12-06T00:00:00"/>
    <x v="1"/>
    <x v="0"/>
    <x v="1"/>
    <n v="35"/>
    <s v="laurea"/>
    <s v="occupato"/>
    <s v="libero professionista"/>
    <n v="32"/>
    <s v="laurea"/>
    <s v="occupata"/>
    <s v="assistente sociale"/>
    <x v="5"/>
    <x v="2"/>
    <x v="2"/>
    <n v="3"/>
    <n v="0"/>
    <n v="0"/>
    <n v="2"/>
    <n v="0"/>
    <x v="0"/>
    <x v="0"/>
    <s v=""/>
    <s v=""/>
    <s v=""/>
    <s v=""/>
    <s v="più di 7 volte"/>
    <s v=""/>
    <s v=""/>
    <s v=""/>
    <s v=""/>
    <s v="immuno/orl"/>
    <s v="nella maggior parte dei casi"/>
    <s v="insieme"/>
    <s v="la medicina convenzionale"/>
    <s v="medicine convenzionali"/>
    <s v="altro tentativo con la medicina convenzionale"/>
    <s v="sì, sempre"/>
    <s v="farmacista"/>
    <s v="oscillococcinum, grintuss"/>
    <s v="no"/>
    <s v=""/>
    <s v="si"/>
    <s v="Perche ritengo che le medicine non convenzionali sono piu sicure e “naturali” e non hanno effetti collaterali"/>
  </r>
  <r>
    <n v="139"/>
    <s v="20/04/2015 17.39.30"/>
    <n v="1"/>
    <s v="lorena valentina lautaru"/>
    <s v="femmina"/>
    <n v="5"/>
    <d v="2009-05-01T00:00:00"/>
    <x v="1"/>
    <x v="0"/>
    <x v="0"/>
    <n v="28"/>
    <s v="superiore"/>
    <s v="occupato"/>
    <s v="operaio"/>
    <n v="28"/>
    <s v="superiore"/>
    <s v="casalinga"/>
    <s v="-"/>
    <x v="2"/>
    <x v="0"/>
    <x v="0"/>
    <n v="4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40"/>
    <s v="20/04/2015 18.01.54"/>
    <n v="1"/>
    <s v="giulia forneris"/>
    <s v="femmina"/>
    <n v="3"/>
    <d v="2011-06-19T00:00:00"/>
    <x v="2"/>
    <x v="1"/>
    <x v="0"/>
    <n v="40"/>
    <s v="media"/>
    <s v="occupato"/>
    <s v="operaio"/>
    <n v="38"/>
    <s v="superiore"/>
    <s v="disoccupata"/>
    <s v="-"/>
    <x v="7"/>
    <x v="1"/>
    <x v="0"/>
    <n v="5"/>
    <n v="1"/>
    <n v="5"/>
    <n v="1"/>
    <n v="1"/>
    <x v="0"/>
    <x v="0"/>
    <s v=""/>
    <s v=""/>
    <s v=""/>
    <s v=""/>
    <s v="1 volta"/>
    <s v=""/>
    <s v=""/>
    <s v=""/>
    <s v=""/>
    <s v="orl"/>
    <s v="mai"/>
    <s v="in alternativa"/>
    <s v="la medicina convenzionale"/>
    <s v="medicine convenzionali"/>
    <s v="medicine non convenzionali"/>
    <s v="dipende dalla patologia per la quale si utilizzano"/>
    <s v="farmacista"/>
    <s v="granuli omeopatici"/>
    <s v="no"/>
    <s v=""/>
    <s v="no"/>
    <s v="per fallimento della terapia convenzionale"/>
  </r>
  <r>
    <n v="141"/>
    <s v="20/04/2015 18.59.26"/>
    <n v="1"/>
    <s v="sofia villella"/>
    <s v="femmina"/>
    <n v="6"/>
    <d v="2008-08-29T00:00:00"/>
    <x v="2"/>
    <x v="2"/>
    <x v="0"/>
    <n v="52"/>
    <s v="media"/>
    <s v="occupato"/>
    <s v="operaio"/>
    <n v="49"/>
    <s v="media"/>
    <s v="casalinga"/>
    <s v="-"/>
    <x v="4"/>
    <x v="0"/>
    <x v="0"/>
    <n v="4"/>
    <n v="2"/>
    <n v="5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dipende dalla patologia per la quale si utilizzano"/>
    <s v=""/>
    <s v=""/>
    <s v=""/>
    <s v=""/>
    <s v=""/>
    <s v=""/>
  </r>
  <r>
    <n v="142"/>
    <s v="21/04/2015 10.41.46"/>
    <n v="1"/>
    <s v="linda guidetti"/>
    <s v="femmina"/>
    <n v="5"/>
    <d v="2009-12-16T00:00:00"/>
    <x v="1"/>
    <x v="0"/>
    <x v="0"/>
    <n v="36"/>
    <s v="laurea"/>
    <s v="occupato"/>
    <s v="libero professionista"/>
    <n v="37"/>
    <s v="laurea"/>
    <s v="disoccupata"/>
    <s v="-"/>
    <x v="0"/>
    <x v="0"/>
    <x v="0"/>
    <n v="1"/>
    <n v="0"/>
    <n v="4"/>
    <n v="4"/>
    <n v="1"/>
    <x v="0"/>
    <x v="0"/>
    <s v=""/>
    <s v="più di 7 volte"/>
    <s v=""/>
    <s v=""/>
    <s v="1 volta"/>
    <s v=""/>
    <s v=""/>
    <s v=""/>
    <s v=""/>
    <s v="immuno/orl"/>
    <s v="nella maggior parte dei casi"/>
    <s v="insieme"/>
    <s v=""/>
    <s v="medicine convenzionali"/>
    <s v="altro tentativo con la medicina convenzionale"/>
    <s v="no"/>
    <s v="farmacista, su consiglio di conoscenti che le utilizzano"/>
    <s v="anascoccinum, Iver, sciroppo bava di lumaca"/>
    <s v="no"/>
    <s v=""/>
    <s v="si"/>
    <s v="Perche ritengo che le medicine non convenzionali sono piu sicure e “naturali” e non hanno effetti collaterali"/>
  </r>
  <r>
    <n v="143"/>
    <s v="21/04/2015 11.00.02"/>
    <n v="1"/>
    <s v="greta bonavita"/>
    <s v="femmina"/>
    <n v="4"/>
    <d v="2010-11-11T00:00:00"/>
    <x v="2"/>
    <x v="2"/>
    <x v="0"/>
    <n v="38"/>
    <s v="media"/>
    <s v="occupato"/>
    <s v="operaio"/>
    <n v="35"/>
    <s v="media"/>
    <s v="casalinga"/>
    <s v="-"/>
    <x v="0"/>
    <x v="0"/>
    <x v="3"/>
    <n v="2"/>
    <n v="0"/>
    <n v="2"/>
    <n v="0"/>
    <n v="1"/>
    <x v="0"/>
    <x v="0"/>
    <s v=""/>
    <s v="4 volte"/>
    <s v=""/>
    <s v=""/>
    <s v=""/>
    <s v=""/>
    <s v=""/>
    <s v=""/>
    <s v=""/>
    <s v="immuno/orl"/>
    <s v="nella maggior parte dei casi"/>
    <s v="in alternativa"/>
    <s v="la medicina alternativa"/>
    <s v="medicine convenzionali"/>
    <s v="medicine non convenzionali"/>
    <s v="sì, sempre"/>
    <s v=""/>
    <s v="Grintuss, Apollonio"/>
    <s v="no"/>
    <s v=""/>
    <s v="si"/>
    <s v="Perche ritengo che le medicine non convenzionali sono piu sicure e “naturali” e non hanno effetti collaterali, Perche mi è stata consigliata o prescritta dal mio medico o da medici specializzati"/>
  </r>
  <r>
    <n v="144"/>
    <s v="22/04/2015 13.12.14"/>
    <n v="1"/>
    <s v="simone mantovani"/>
    <s v="maschio"/>
    <n v="9"/>
    <d v="2005-11-25T00:00:00"/>
    <x v="1"/>
    <x v="0"/>
    <x v="0"/>
    <n v="41"/>
    <s v="superiore"/>
    <s v="occupato"/>
    <s v="libero professionista"/>
    <n v="40"/>
    <s v="superiore"/>
    <s v="occupata"/>
    <s v="libera professionista"/>
    <x v="0"/>
    <x v="0"/>
    <x v="0"/>
    <n v="0"/>
    <n v="0"/>
    <n v="0"/>
    <n v="1"/>
    <n v="2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  <r>
    <n v="145"/>
    <s v="22/04/2015 13.20.43"/>
    <n v="1"/>
    <s v="leonardo bozzola"/>
    <s v="maschio"/>
    <n v="12"/>
    <d v="2002-11-15T00:00:00"/>
    <x v="1"/>
    <x v="0"/>
    <x v="0"/>
    <n v="49"/>
    <s v="terzo livello"/>
    <s v="occupato"/>
    <s v="libero professionista"/>
    <n v="38"/>
    <s v="laurea"/>
    <s v="occupata"/>
    <s v="insegnate"/>
    <x v="0"/>
    <x v="0"/>
    <x v="5"/>
    <n v="1"/>
    <n v="0"/>
    <n v="3"/>
    <n v="0"/>
    <n v="0"/>
    <x v="0"/>
    <x v="2"/>
    <s v=""/>
    <s v=""/>
    <s v=""/>
    <s v=""/>
    <s v=""/>
    <s v=""/>
    <s v=""/>
    <s v=""/>
    <s v=""/>
    <s v="-"/>
    <s v="mai"/>
    <s v="in alternativa"/>
    <s v="la medicina convenzionale"/>
    <s v="medicine convenzionali"/>
    <s v="altro tentativo con la medicina convenzionale"/>
    <s v="no"/>
    <s v=""/>
    <s v=""/>
    <s v="no"/>
    <s v=""/>
    <s v="si"/>
    <s v="Perche mi è stata consigliata o prescritta dal mio medico o da medici specializzati"/>
  </r>
  <r>
    <n v="146"/>
    <s v="22/04/2015 15.33.13"/>
    <n v="1"/>
    <s v="francesca bellan"/>
    <s v="femmina"/>
    <n v="6"/>
    <d v="2009-03-12T00:00:00"/>
    <x v="1"/>
    <x v="0"/>
    <x v="0"/>
    <n v="37"/>
    <s v="laurea"/>
    <s v="occupato"/>
    <s v="impiegato"/>
    <n v="37"/>
    <s v="laurea"/>
    <s v="occupata"/>
    <s v="logopedista"/>
    <x v="6"/>
    <x v="0"/>
    <x v="0"/>
    <n v="3"/>
    <n v="0"/>
    <n v="3"/>
    <n v="0"/>
    <n v="0"/>
    <x v="0"/>
    <x v="0"/>
    <s v=""/>
    <s v="3 volte"/>
    <s v=""/>
    <s v=""/>
    <s v=""/>
    <s v=""/>
    <s v=""/>
    <s v=""/>
    <s v=""/>
    <s v="orl"/>
    <s v="nella maggior parte dei casi"/>
    <s v="insieme"/>
    <s v="la medicina convenzionale"/>
    <s v="medicine convenzionali"/>
    <s v="altro tentativo con la medicina convenzionale"/>
    <s v="dipende dalla patologia per la quale si utilizzano"/>
    <s v=""/>
    <s v="bava di lumaca, ferro metallico,"/>
    <s v="no"/>
    <s v=""/>
    <s v="si"/>
    <s v="per provare"/>
  </r>
  <r>
    <n v="147"/>
    <s v="22/04/2015 15.44.01"/>
    <n v="1"/>
    <s v="mattia bresciani"/>
    <s v="maschio"/>
    <n v="6"/>
    <d v="2009-05-06T00:00:00"/>
    <x v="1"/>
    <x v="1"/>
    <x v="1"/>
    <n v="42"/>
    <s v="laurea"/>
    <s v="occupato"/>
    <s v="dirigente"/>
    <n v="43"/>
    <s v="laurea"/>
    <s v="occupata"/>
    <s v="impiegata"/>
    <x v="2"/>
    <x v="0"/>
    <x v="3"/>
    <n v="1"/>
    <n v="0"/>
    <n v="2"/>
    <n v="0"/>
    <n v="0"/>
    <x v="1"/>
    <x v="1"/>
    <s v=""/>
    <s v=""/>
    <s v=""/>
    <s v=""/>
    <s v=""/>
    <s v=""/>
    <s v=""/>
    <s v=""/>
    <s v=""/>
    <s v="-"/>
    <s v=""/>
    <s v=""/>
    <s v=""/>
    <s v=""/>
    <s v=""/>
    <s v="sì, sempre"/>
    <s v=""/>
    <s v=""/>
    <s v=""/>
    <s v=""/>
    <s v="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7">
  <r>
    <x v="0"/>
    <s v="02/03/2015 16.23.58"/>
    <n v="1"/>
    <s v="giulio brusati"/>
    <x v="0"/>
    <x v="0"/>
    <d v="2011-10-03T00:00:00"/>
    <x v="0"/>
    <x v="0"/>
    <s v="madre"/>
    <x v="0"/>
    <x v="0"/>
    <x v="0"/>
    <x v="0"/>
    <x v="0"/>
    <x v="0"/>
    <x v="0"/>
    <x v="0"/>
    <n v="1"/>
    <s v="meno di 6"/>
    <s v="ORL"/>
    <x v="0"/>
    <x v="0"/>
    <x v="0"/>
    <x v="0"/>
    <x v="0"/>
    <x v="0"/>
    <x v="0"/>
    <x v="0"/>
    <x v="0"/>
    <s v=""/>
    <s v=""/>
    <x v="0"/>
    <x v="0"/>
    <x v="0"/>
    <x v="0"/>
    <x v="0"/>
    <x v="0"/>
    <x v="0"/>
    <x v="0"/>
    <x v="0"/>
    <x v="0"/>
    <x v="0"/>
    <x v="0"/>
    <x v="0"/>
    <s v="sciroppo di lumaca"/>
    <x v="0"/>
    <x v="0"/>
    <x v="0"/>
    <s v="Perche ritengo che le medicine non convenzionali sono piu sicure e “naturali” e non hanno effetti collaterali, Perche mi è stata consigliata o prescritta dal mio medico o da medici specializzati"/>
    <x v="0"/>
    <x v="0"/>
    <x v="0"/>
  </r>
  <r>
    <x v="1"/>
    <s v="02/03/2015 16.51.41"/>
    <n v="1"/>
    <s v="massimiliano prenesti"/>
    <x v="0"/>
    <x v="1"/>
    <d v="2009-02-17T00:00:00"/>
    <x v="1"/>
    <x v="0"/>
    <s v="padre"/>
    <x v="1"/>
    <x v="1"/>
    <x v="0"/>
    <x v="0"/>
    <x v="1"/>
    <x v="1"/>
    <x v="0"/>
    <x v="0"/>
    <n v="15"/>
    <s v="più di 6"/>
    <s v="ORL"/>
    <x v="1"/>
    <x v="0"/>
    <x v="1"/>
    <x v="0"/>
    <x v="1"/>
    <x v="0"/>
    <x v="0"/>
    <x v="0"/>
    <x v="1"/>
    <s v=""/>
    <s v=""/>
    <x v="0"/>
    <x v="0"/>
    <x v="0"/>
    <x v="0"/>
    <x v="0"/>
    <x v="0"/>
    <x v="1"/>
    <x v="1"/>
    <x v="1"/>
    <x v="1"/>
    <x v="1"/>
    <x v="0"/>
    <x v="1"/>
    <s v="- propoli_x000d_- spray per la gola_x000d_- arnica"/>
    <x v="0"/>
    <x v="0"/>
    <x v="0"/>
    <s v="per trovare altre vie, per non intasare questi bambini con farmaci aggrevvisi"/>
    <x v="1"/>
    <x v="0"/>
    <x v="1"/>
  </r>
  <r>
    <x v="2"/>
    <s v="02/03/2015 17.06.50"/>
    <n v="1"/>
    <s v="benedetta negri"/>
    <x v="1"/>
    <x v="2"/>
    <d v="2010-04-23T00:00:00"/>
    <x v="1"/>
    <x v="1"/>
    <s v="madre"/>
    <x v="2"/>
    <x v="0"/>
    <x v="0"/>
    <x v="1"/>
    <x v="2"/>
    <x v="1"/>
    <x v="0"/>
    <x v="0"/>
    <n v="2"/>
    <s v="meno di 6"/>
    <s v="ORL"/>
    <x v="2"/>
    <x v="1"/>
    <x v="2"/>
    <x v="1"/>
    <x v="2"/>
    <x v="0"/>
    <x v="0"/>
    <x v="0"/>
    <x v="2"/>
    <s v=""/>
    <s v=""/>
    <x v="1"/>
    <x v="0"/>
    <x v="0"/>
    <x v="0"/>
    <x v="0"/>
    <x v="0"/>
    <x v="2"/>
    <x v="0"/>
    <x v="0"/>
    <x v="0"/>
    <x v="2"/>
    <x v="0"/>
    <x v="1"/>
    <s v="sciroppo per la tosse al lampone rosa"/>
    <x v="0"/>
    <x v="0"/>
    <x v="0"/>
    <s v="Perche ritengo che le medicine non convenzionali sono piu sicure e “naturali” e non hanno effetti collaterali, per evitare di creare resistenze agli antibiotici"/>
    <x v="1"/>
    <x v="0"/>
    <x v="2"/>
  </r>
  <r>
    <x v="3"/>
    <s v="02/03/2015 17.21.29"/>
    <n v="1"/>
    <s v="carlotta camilla premoli"/>
    <x v="1"/>
    <x v="0"/>
    <d v="2010-08-09T00:00:00"/>
    <x v="1"/>
    <x v="1"/>
    <s v="madre"/>
    <x v="3"/>
    <x v="2"/>
    <x v="0"/>
    <x v="0"/>
    <x v="3"/>
    <x v="1"/>
    <x v="0"/>
    <x v="1"/>
    <n v="6"/>
    <s v="più di 6"/>
    <s v="GI"/>
    <x v="2"/>
    <x v="0"/>
    <x v="2"/>
    <x v="0"/>
    <x v="2"/>
    <x v="0"/>
    <x v="0"/>
    <x v="0"/>
    <x v="3"/>
    <s v=""/>
    <s v=""/>
    <x v="0"/>
    <x v="0"/>
    <x v="0"/>
    <x v="0"/>
    <x v="0"/>
    <x v="0"/>
    <x v="0"/>
    <x v="1"/>
    <x v="0"/>
    <x v="1"/>
    <x v="2"/>
    <x v="0"/>
    <x v="0"/>
    <s v="- sciroppo di lumaca_x000d_- oscinococcinum_x000d__x000d_"/>
    <x v="0"/>
    <x v="0"/>
    <x v="0"/>
    <s v="Perche ritengo che le medicine non convenzionali sono piu sicure e “naturali” e non hanno effetti collaterali"/>
    <x v="0"/>
    <x v="0"/>
    <x v="0"/>
  </r>
  <r>
    <x v="4"/>
    <s v="02/03/2015 17.31.33"/>
    <n v="1"/>
    <s v="matteo riccardi"/>
    <x v="0"/>
    <x v="3"/>
    <d v="2011-12-16T00:00:00"/>
    <x v="0"/>
    <x v="0"/>
    <s v="padre"/>
    <x v="4"/>
    <x v="1"/>
    <x v="0"/>
    <x v="2"/>
    <x v="4"/>
    <x v="1"/>
    <x v="0"/>
    <x v="0"/>
    <n v="4"/>
    <s v="meno di 6"/>
    <s v="ORL"/>
    <x v="0"/>
    <x v="2"/>
    <x v="0"/>
    <x v="2"/>
    <x v="3"/>
    <x v="0"/>
    <x v="0"/>
    <x v="0"/>
    <x v="2"/>
    <s v=""/>
    <s v=""/>
    <x v="2"/>
    <x v="0"/>
    <x v="0"/>
    <x v="0"/>
    <x v="0"/>
    <x v="0"/>
    <x v="3"/>
    <x v="1"/>
    <x v="0"/>
    <x v="0"/>
    <x v="0"/>
    <x v="0"/>
    <x v="2"/>
    <s v="fiale per arosol mufluil_x000d_sciroppo attivatore al mango per sistema immunitario"/>
    <x v="0"/>
    <x v="0"/>
    <x v="0"/>
    <s v="Perche ritengo che le medicine non convenzionali sono piu sicure e “naturali” e non hanno effetti collaterali"/>
    <x v="1"/>
    <x v="0"/>
    <x v="1"/>
  </r>
  <r>
    <x v="5"/>
    <s v="02/03/2015 17.53.53"/>
    <n v="1"/>
    <s v="sofia pinzi"/>
    <x v="1"/>
    <x v="1"/>
    <d v="2008-07-01T00:00:00"/>
    <x v="2"/>
    <x v="1"/>
    <s v="padre"/>
    <x v="5"/>
    <x v="1"/>
    <x v="0"/>
    <x v="2"/>
    <x v="5"/>
    <x v="0"/>
    <x v="1"/>
    <x v="2"/>
    <n v="2"/>
    <s v="meno di 6"/>
    <s v="ORL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2"/>
  </r>
  <r>
    <x v="6"/>
    <s v="02/03/2015 18.05.08"/>
    <n v="1"/>
    <s v="marta pastori"/>
    <x v="1"/>
    <x v="4"/>
    <d v="2003-10-02T00:00:00"/>
    <x v="1"/>
    <x v="1"/>
    <s v="madre"/>
    <x v="6"/>
    <x v="1"/>
    <x v="0"/>
    <x v="3"/>
    <x v="1"/>
    <x v="1"/>
    <x v="0"/>
    <x v="0"/>
    <n v="0"/>
    <n v="0"/>
    <s v="NESSUNO"/>
    <x v="3"/>
    <x v="0"/>
    <x v="3"/>
    <x v="0"/>
    <x v="2"/>
    <x v="0"/>
    <x v="2"/>
    <x v="0"/>
    <x v="2"/>
    <s v=""/>
    <s v=""/>
    <x v="0"/>
    <x v="0"/>
    <x v="0"/>
    <x v="0"/>
    <x v="0"/>
    <x v="0"/>
    <x v="3"/>
    <x v="0"/>
    <x v="1"/>
    <x v="0"/>
    <x v="2"/>
    <x v="0"/>
    <x v="2"/>
    <s v="oscilococcinum"/>
    <x v="0"/>
    <x v="0"/>
    <x v="0"/>
    <s v="per provare"/>
    <x v="0"/>
    <x v="0"/>
    <x v="0"/>
  </r>
  <r>
    <x v="7"/>
    <s v="02/03/2015 18.40.19"/>
    <n v="1"/>
    <s v="gabriel tomasini"/>
    <x v="0"/>
    <x v="2"/>
    <d v="2010-04-02T00:00:00"/>
    <x v="1"/>
    <x v="1"/>
    <s v="madre"/>
    <x v="7"/>
    <x v="2"/>
    <x v="0"/>
    <x v="4"/>
    <x v="3"/>
    <x v="2"/>
    <x v="0"/>
    <x v="1"/>
    <n v="3"/>
    <s v="meno di 6"/>
    <s v="ORL"/>
    <x v="0"/>
    <x v="1"/>
    <x v="4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0"/>
    <x v="0"/>
    <x v="0"/>
  </r>
  <r>
    <x v="8"/>
    <s v="02/03/2015 18.51.48"/>
    <n v="1"/>
    <s v="maria luisa tondina"/>
    <x v="1"/>
    <x v="0"/>
    <d v="2011-03-15T00:00:00"/>
    <x v="1"/>
    <x v="1"/>
    <s v="madre"/>
    <x v="8"/>
    <x v="1"/>
    <x v="0"/>
    <x v="3"/>
    <x v="0"/>
    <x v="0"/>
    <x v="0"/>
    <x v="3"/>
    <n v="0"/>
    <n v="0"/>
    <s v="NESSUNO"/>
    <x v="3"/>
    <x v="0"/>
    <x v="3"/>
    <x v="3"/>
    <x v="3"/>
    <x v="0"/>
    <x v="0"/>
    <x v="0"/>
    <x v="3"/>
    <s v=""/>
    <s v=""/>
    <x v="3"/>
    <x v="0"/>
    <x v="0"/>
    <x v="0"/>
    <x v="0"/>
    <x v="2"/>
    <x v="3"/>
    <x v="0"/>
    <x v="2"/>
    <x v="1"/>
    <x v="1"/>
    <x v="0"/>
    <x v="3"/>
    <s v="Tinture Madri_x000d_Tisana di Malva"/>
    <x v="0"/>
    <x v="0"/>
    <x v="0"/>
    <s v="Perche avevo già fatto ricorso alle medicine non convenzionali per curare me stesso e ne ho tratto beneficio"/>
    <x v="1"/>
    <x v="0"/>
    <x v="2"/>
  </r>
  <r>
    <x v="9"/>
    <s v="02/03/2015 19.06.55"/>
    <n v="1"/>
    <s v="alessandro crola"/>
    <x v="0"/>
    <x v="5"/>
    <d v="2006-01-03T00:00:00"/>
    <x v="1"/>
    <x v="1"/>
    <s v="madre"/>
    <x v="9"/>
    <x v="2"/>
    <x v="0"/>
    <x v="0"/>
    <x v="5"/>
    <x v="2"/>
    <x v="1"/>
    <x v="2"/>
    <n v="2"/>
    <s v="meno di 6"/>
    <s v="ORL"/>
    <x v="4"/>
    <x v="1"/>
    <x v="5"/>
    <x v="0"/>
    <x v="0"/>
    <x v="0"/>
    <x v="0"/>
    <x v="0"/>
    <x v="2"/>
    <s v=""/>
    <s v=""/>
    <x v="4"/>
    <x v="0"/>
    <x v="0"/>
    <x v="0"/>
    <x v="0"/>
    <x v="0"/>
    <x v="3"/>
    <x v="0"/>
    <x v="2"/>
    <x v="0"/>
    <x v="2"/>
    <x v="0"/>
    <x v="0"/>
    <s v="sciroppo Drosera_x000d_SCIROPPO DI LUMACA - siromucil"/>
    <x v="0"/>
    <x v="0"/>
    <x v="0"/>
    <s v="Perche ritengo che le medicine non convenzionali sono piu sicure e “naturali” e non hanno effetti collaterali"/>
    <x v="0"/>
    <x v="0"/>
    <x v="0"/>
  </r>
  <r>
    <x v="10"/>
    <s v="02/03/2015 19.14.10"/>
    <n v="1"/>
    <s v="gabriele paggi"/>
    <x v="0"/>
    <x v="6"/>
    <d v="2007-06-02T00:00:00"/>
    <x v="1"/>
    <x v="1"/>
    <s v="madre"/>
    <x v="10"/>
    <x v="2"/>
    <x v="0"/>
    <x v="4"/>
    <x v="6"/>
    <x v="1"/>
    <x v="0"/>
    <x v="1"/>
    <n v="4"/>
    <s v="meno di 6"/>
    <s v="GI"/>
    <x v="5"/>
    <x v="0"/>
    <x v="6"/>
    <x v="4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1"/>
    <s v="03/03/2015 14.39.33"/>
    <n v="1"/>
    <s v="kate vittoria ceppi"/>
    <x v="1"/>
    <x v="2"/>
    <d v="2009-07-08T00:00:00"/>
    <x v="2"/>
    <x v="1"/>
    <s v="madre"/>
    <x v="1"/>
    <x v="1"/>
    <x v="0"/>
    <x v="4"/>
    <x v="7"/>
    <x v="1"/>
    <x v="0"/>
    <x v="0"/>
    <n v="3"/>
    <s v="meno di 6"/>
    <s v="ORL"/>
    <x v="4"/>
    <x v="0"/>
    <x v="3"/>
    <x v="5"/>
    <x v="2"/>
    <x v="0"/>
    <x v="2"/>
    <x v="0"/>
    <x v="2"/>
    <s v=""/>
    <s v=""/>
    <x v="0"/>
    <x v="0"/>
    <x v="0"/>
    <x v="0"/>
    <x v="0"/>
    <x v="3"/>
    <x v="2"/>
    <x v="0"/>
    <x v="1"/>
    <x v="2"/>
    <x v="0"/>
    <x v="3"/>
    <x v="0"/>
    <s v="kindival"/>
    <x v="0"/>
    <x v="0"/>
    <x v="2"/>
    <s v="Perche ritengo che le medicine non convenzionali sono piu sicure e “naturali” e non hanno effetti collaterali"/>
    <x v="1"/>
    <x v="0"/>
    <x v="0"/>
  </r>
  <r>
    <x v="12"/>
    <s v="03/03/2015 15.12.24"/>
    <n v="1"/>
    <s v="martina colombo"/>
    <x v="1"/>
    <x v="3"/>
    <d v="2011-09-27T00:00:00"/>
    <x v="2"/>
    <x v="2"/>
    <s v="padre"/>
    <x v="7"/>
    <x v="0"/>
    <x v="0"/>
    <x v="3"/>
    <x v="2"/>
    <x v="0"/>
    <x v="0"/>
    <x v="4"/>
    <n v="7"/>
    <s v="più di 6"/>
    <s v="FEBBRE/INFLUENZA"/>
    <x v="6"/>
    <x v="2"/>
    <x v="7"/>
    <x v="0"/>
    <x v="2"/>
    <x v="0"/>
    <x v="0"/>
    <x v="0"/>
    <x v="4"/>
    <s v=""/>
    <s v=""/>
    <x v="0"/>
    <x v="0"/>
    <x v="0"/>
    <x v="0"/>
    <x v="0"/>
    <x v="0"/>
    <x v="0"/>
    <x v="1"/>
    <x v="1"/>
    <x v="0"/>
    <x v="2"/>
    <x v="0"/>
    <x v="2"/>
    <s v="grintuss sciroppo"/>
    <x v="0"/>
    <x v="0"/>
    <x v="0"/>
    <s v="Perche ritengo che le medicine non convenzionali sono piu sicure e “naturali” e non hanno effetti collaterali"/>
    <x v="0"/>
    <x v="0"/>
    <x v="0"/>
  </r>
  <r>
    <x v="13"/>
    <s v="03/03/2015 15.36.34"/>
    <n v="1"/>
    <s v="davide busti"/>
    <x v="0"/>
    <x v="7"/>
    <d v="2001-09-03T00:00:00"/>
    <x v="1"/>
    <x v="0"/>
    <s v="madre"/>
    <x v="11"/>
    <x v="2"/>
    <x v="0"/>
    <x v="0"/>
    <x v="8"/>
    <x v="2"/>
    <x v="0"/>
    <x v="0"/>
    <n v="0"/>
    <n v="0"/>
    <s v="NESSUNO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0"/>
    <x v="0"/>
    <x v="0"/>
  </r>
  <r>
    <x v="14"/>
    <s v="03/03/2015 15.53.03"/>
    <n v="1"/>
    <s v="gioelle brocchi"/>
    <x v="1"/>
    <x v="8"/>
    <d v="2004-10-04T00:00:00"/>
    <x v="1"/>
    <x v="1"/>
    <s v="madre"/>
    <x v="12"/>
    <x v="1"/>
    <x v="0"/>
    <x v="3"/>
    <x v="9"/>
    <x v="1"/>
    <x v="0"/>
    <x v="3"/>
    <n v="0"/>
    <n v="0"/>
    <s v="NESSUNO"/>
    <x v="3"/>
    <x v="0"/>
    <x v="3"/>
    <x v="6"/>
    <x v="0"/>
    <x v="0"/>
    <x v="0"/>
    <x v="0"/>
    <x v="5"/>
    <s v=""/>
    <s v=""/>
    <x v="0"/>
    <x v="0"/>
    <x v="0"/>
    <x v="0"/>
    <x v="0"/>
    <x v="4"/>
    <x v="3"/>
    <x v="0"/>
    <x v="1"/>
    <x v="1"/>
    <x v="1"/>
    <x v="0"/>
    <x v="4"/>
    <s v="propoli_x000d_echinacea_x000d_sciroppo di lumaca_x000d_"/>
    <x v="0"/>
    <x v="0"/>
    <x v="0"/>
    <s v="Perche ritengo che le medicine non convenzionali sono piu sicure e “naturali” e non hanno effetti collaterali"/>
    <x v="0"/>
    <x v="0"/>
    <x v="1"/>
  </r>
  <r>
    <x v="15"/>
    <s v="03/03/2015 19.02.06"/>
    <n v="1"/>
    <s v="ABHI SIMRAN Singh"/>
    <x v="1"/>
    <x v="3"/>
    <d v="2011-05-09T00:00:00"/>
    <x v="2"/>
    <x v="2"/>
    <s v="madre"/>
    <x v="0"/>
    <x v="0"/>
    <x v="1"/>
    <x v="5"/>
    <x v="7"/>
    <x v="1"/>
    <x v="0"/>
    <x v="1"/>
    <n v="2"/>
    <s v="meno di 6"/>
    <s v="ORL"/>
    <x v="3"/>
    <x v="0"/>
    <x v="3"/>
    <x v="6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0"/>
  </r>
  <r>
    <x v="16"/>
    <s v="03/03/2015 19.17.59"/>
    <n v="1"/>
    <s v="tomas gerallini"/>
    <x v="0"/>
    <x v="1"/>
    <d v="2009-02-11T00:00:00"/>
    <x v="0"/>
    <x v="0"/>
    <s v="madre"/>
    <x v="13"/>
    <x v="2"/>
    <x v="0"/>
    <x v="4"/>
    <x v="0"/>
    <x v="1"/>
    <x v="0"/>
    <x v="1"/>
    <n v="10"/>
    <s v="più di 6"/>
    <s v="ORL"/>
    <x v="7"/>
    <x v="0"/>
    <x v="8"/>
    <x v="0"/>
    <x v="2"/>
    <x v="0"/>
    <x v="0"/>
    <x v="0"/>
    <x v="0"/>
    <s v=""/>
    <s v=""/>
    <x v="0"/>
    <x v="0"/>
    <x v="0"/>
    <x v="0"/>
    <x v="0"/>
    <x v="0"/>
    <x v="2"/>
    <x v="0"/>
    <x v="0"/>
    <x v="0"/>
    <x v="2"/>
    <x v="2"/>
    <x v="0"/>
    <s v="spray nasale"/>
    <x v="0"/>
    <x v="0"/>
    <x v="0"/>
    <s v="Perche ritengo che le medicine non convenzionali sono piu sicure e “naturali” e non hanno effetti collaterali"/>
    <x v="1"/>
    <x v="0"/>
    <x v="0"/>
  </r>
  <r>
    <x v="17"/>
    <s v="03/03/2015 19.36.01"/>
    <n v="1"/>
    <s v="lucio dimasi"/>
    <x v="0"/>
    <x v="7"/>
    <d v="2001-12-04T00:00:00"/>
    <x v="1"/>
    <x v="0"/>
    <s v="madre"/>
    <x v="14"/>
    <x v="1"/>
    <x v="0"/>
    <x v="4"/>
    <x v="9"/>
    <x v="1"/>
    <x v="0"/>
    <x v="3"/>
    <n v="2"/>
    <s v="meno di 6"/>
    <s v="ORL"/>
    <x v="3"/>
    <x v="0"/>
    <x v="3"/>
    <x v="1"/>
    <x v="0"/>
    <x v="0"/>
    <x v="0"/>
    <x v="0"/>
    <x v="3"/>
    <s v=""/>
    <s v=""/>
    <x v="0"/>
    <x v="0"/>
    <x v="0"/>
    <x v="0"/>
    <x v="0"/>
    <x v="0"/>
    <x v="3"/>
    <x v="0"/>
    <x v="1"/>
    <x v="2"/>
    <x v="0"/>
    <x v="0"/>
    <x v="5"/>
    <s v="propoli_x000d_sciroppo di lumaca_x000d_"/>
    <x v="0"/>
    <x v="0"/>
    <x v="0"/>
    <s v="Perche ritengo che le medicine non convenzionali sono piu sicure e “naturali” e non hanno effetti collaterali"/>
    <x v="1"/>
    <x v="0"/>
    <x v="1"/>
  </r>
  <r>
    <x v="18"/>
    <s v="03/03/2015 19.44.01"/>
    <n v="1"/>
    <s v="siria marangon"/>
    <x v="1"/>
    <x v="5"/>
    <d v="2005-10-06T00:00:00"/>
    <x v="1"/>
    <x v="1"/>
    <s v="madre"/>
    <x v="8"/>
    <x v="1"/>
    <x v="0"/>
    <x v="4"/>
    <x v="1"/>
    <x v="1"/>
    <x v="0"/>
    <x v="0"/>
    <n v="1"/>
    <s v="meno di 6"/>
    <s v="GI"/>
    <x v="4"/>
    <x v="1"/>
    <x v="3"/>
    <x v="0"/>
    <x v="1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9"/>
    <s v="03/03/2015 19.52.45"/>
    <n v="1"/>
    <s v="KARIM ALAA EL SAID SAYED AHMED EL BEHIRY"/>
    <x v="0"/>
    <x v="9"/>
    <d v="2007-02-17T00:00:00"/>
    <x v="1"/>
    <x v="0"/>
    <s v="padre"/>
    <x v="15"/>
    <x v="0"/>
    <x v="0"/>
    <x v="4"/>
    <x v="10"/>
    <x v="0"/>
    <x v="1"/>
    <x v="2"/>
    <n v="3"/>
    <s v="meno di 6"/>
    <s v="FEBBRE/INFLUENZA"/>
    <x v="5"/>
    <x v="0"/>
    <x v="4"/>
    <x v="5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20"/>
    <s v="03/03/2015 20.03.22"/>
    <n v="1"/>
    <s v="elisa terrini"/>
    <x v="1"/>
    <x v="9"/>
    <d v="2006-12-04T00:00:00"/>
    <x v="1"/>
    <x v="1"/>
    <s v="madre"/>
    <x v="16"/>
    <x v="2"/>
    <x v="0"/>
    <x v="4"/>
    <x v="5"/>
    <x v="1"/>
    <x v="0"/>
    <x v="0"/>
    <n v="2"/>
    <s v="meno di 6"/>
    <s v="GI"/>
    <x v="2"/>
    <x v="0"/>
    <x v="2"/>
    <x v="5"/>
    <x v="2"/>
    <x v="0"/>
    <x v="0"/>
    <x v="0"/>
    <x v="0"/>
    <s v=""/>
    <s v=""/>
    <x v="0"/>
    <x v="0"/>
    <x v="0"/>
    <x v="0"/>
    <x v="0"/>
    <x v="4"/>
    <x v="3"/>
    <x v="0"/>
    <x v="0"/>
    <x v="0"/>
    <x v="1"/>
    <x v="0"/>
    <x v="0"/>
    <s v="sciroppo di lumaca_x000d_sciroppo Buaron_x000d_echinacea_x000d_pomate crema Timo_x000d_suffumigi col bicarbinato"/>
    <x v="0"/>
    <x v="0"/>
    <x v="0"/>
    <s v="Perche ritengo che le medicine non convenzionali sono piu sicure e “naturali” e non hanno effetti collaterali"/>
    <x v="1"/>
    <x v="0"/>
    <x v="0"/>
  </r>
  <r>
    <x v="21"/>
    <s v="03/03/2015 20.19.38"/>
    <n v="1"/>
    <s v="Kevin Garavaglia"/>
    <x v="0"/>
    <x v="2"/>
    <d v="2010-02-10T00:00:00"/>
    <x v="1"/>
    <x v="0"/>
    <s v="padre"/>
    <x v="13"/>
    <x v="2"/>
    <x v="0"/>
    <x v="4"/>
    <x v="3"/>
    <x v="1"/>
    <x v="0"/>
    <x v="1"/>
    <n v="1"/>
    <s v="meno di 6"/>
    <s v="ORL"/>
    <x v="4"/>
    <x v="0"/>
    <x v="5"/>
    <x v="6"/>
    <x v="1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0"/>
    <x v="0"/>
    <x v="0"/>
  </r>
  <r>
    <x v="22"/>
    <s v="08/03/2015 19.03.24"/>
    <n v="1"/>
    <s v="angelica armienti"/>
    <x v="1"/>
    <x v="1"/>
    <d v="2009-02-10T00:00:00"/>
    <x v="1"/>
    <x v="0"/>
    <s v="padre"/>
    <x v="14"/>
    <x v="0"/>
    <x v="0"/>
    <x v="6"/>
    <x v="2"/>
    <x v="0"/>
    <x v="0"/>
    <x v="5"/>
    <n v="4"/>
    <s v="meno di 6"/>
    <s v="ORL"/>
    <x v="3"/>
    <x v="3"/>
    <x v="6"/>
    <x v="7"/>
    <x v="2"/>
    <x v="0"/>
    <x v="0"/>
    <x v="0"/>
    <x v="2"/>
    <s v=""/>
    <s v=""/>
    <x v="4"/>
    <x v="0"/>
    <x v="0"/>
    <x v="0"/>
    <x v="0"/>
    <x v="0"/>
    <x v="2"/>
    <x v="1"/>
    <x v="0"/>
    <x v="0"/>
    <x v="0"/>
    <x v="0"/>
    <x v="4"/>
    <s v="omeogrifi - febbre. sintomi influenzali_x000d_viburcol - supposte febbre_x000d__x000d_"/>
    <x v="0"/>
    <x v="0"/>
    <x v="0"/>
    <s v="Perche ritengo che le medicine non convenzionali sono piu sicure e “naturali” e non hanno effetti collaterali, per provare, essendo queste abbastanza conosciute e utilizzate"/>
    <x v="0"/>
    <x v="1"/>
    <x v="1"/>
  </r>
  <r>
    <x v="23"/>
    <s v="08/03/2015 19.18.58"/>
    <n v="1"/>
    <s v="elena boldini"/>
    <x v="1"/>
    <x v="1"/>
    <d v="2008-08-08T00:00:00"/>
    <x v="1"/>
    <x v="1"/>
    <s v="madre"/>
    <x v="17"/>
    <x v="1"/>
    <x v="0"/>
    <x v="3"/>
    <x v="5"/>
    <x v="0"/>
    <x v="0"/>
    <x v="0"/>
    <n v="4"/>
    <s v="meno di 6"/>
    <s v="ORL/GI"/>
    <x v="2"/>
    <x v="1"/>
    <x v="3"/>
    <x v="7"/>
    <x v="4"/>
    <x v="0"/>
    <x v="0"/>
    <x v="0"/>
    <x v="2"/>
    <s v=""/>
    <s v=""/>
    <x v="5"/>
    <x v="0"/>
    <x v="0"/>
    <x v="0"/>
    <x v="0"/>
    <x v="5"/>
    <x v="3"/>
    <x v="1"/>
    <x v="0"/>
    <x v="1"/>
    <x v="0"/>
    <x v="0"/>
    <x v="2"/>
    <s v="silicea _x000d_sulfur_x000d_mercurius_x000d_pulsatilla_x000d_belladonna"/>
    <x v="0"/>
    <x v="0"/>
    <x v="0"/>
    <s v="Per evitare di creare resistenza agli antibiotici"/>
    <x v="2"/>
    <x v="0"/>
    <x v="2"/>
  </r>
  <r>
    <x v="24"/>
    <s v="12/03/2015 18.05.50"/>
    <n v="1"/>
    <s v="serena mancini"/>
    <x v="1"/>
    <x v="3"/>
    <d v="2011-11-14T00:00:00"/>
    <x v="0"/>
    <x v="0"/>
    <s v="madre"/>
    <x v="9"/>
    <x v="2"/>
    <x v="0"/>
    <x v="0"/>
    <x v="11"/>
    <x v="2"/>
    <x v="1"/>
    <x v="2"/>
    <n v="5"/>
    <s v="meno di 6"/>
    <s v="ORL"/>
    <x v="0"/>
    <x v="2"/>
    <x v="0"/>
    <x v="0"/>
    <x v="2"/>
    <x v="0"/>
    <x v="0"/>
    <x v="0"/>
    <x v="2"/>
    <s v=""/>
    <s v=""/>
    <x v="6"/>
    <x v="0"/>
    <x v="0"/>
    <x v="0"/>
    <x v="0"/>
    <x v="0"/>
    <x v="0"/>
    <x v="1"/>
    <x v="0"/>
    <x v="0"/>
    <x v="1"/>
    <x v="2"/>
    <x v="6"/>
    <s v="oscilococcinum_x000d_sciroppo per tosse not_x000d_nettardep"/>
    <x v="0"/>
    <x v="0"/>
    <x v="0"/>
    <s v="Per evitare di creare resistenza agli antibiotici"/>
    <x v="1"/>
    <x v="0"/>
    <x v="0"/>
  </r>
  <r>
    <x v="25"/>
    <s v="12/03/2015 18.21.14"/>
    <n v="1"/>
    <s v="maria rosaria catalano"/>
    <x v="1"/>
    <x v="10"/>
    <d v="2002-12-10T00:00:00"/>
    <x v="0"/>
    <x v="0"/>
    <s v="padre"/>
    <x v="9"/>
    <x v="0"/>
    <x v="0"/>
    <x v="7"/>
    <x v="12"/>
    <x v="0"/>
    <x v="0"/>
    <x v="4"/>
    <n v="1"/>
    <s v="meno di 6"/>
    <s v="ORL"/>
    <x v="4"/>
    <x v="0"/>
    <x v="5"/>
    <x v="0"/>
    <x v="0"/>
    <x v="0"/>
    <x v="2"/>
    <x v="0"/>
    <x v="2"/>
    <s v=""/>
    <s v=""/>
    <x v="0"/>
    <x v="0"/>
    <x v="0"/>
    <x v="0"/>
    <x v="0"/>
    <x v="1"/>
    <x v="3"/>
    <x v="0"/>
    <x v="1"/>
    <x v="0"/>
    <x v="0"/>
    <x v="0"/>
    <x v="0"/>
    <s v="oscillococcinum_x000d_sciroppo..."/>
    <x v="0"/>
    <x v="0"/>
    <x v="0"/>
    <s v="Perche mi è stata consigliata o prescritta dal mio medico o da medici specializzati"/>
    <x v="1"/>
    <x v="0"/>
    <x v="2"/>
  </r>
  <r>
    <x v="26"/>
    <s v="12/03/2015 18.35.53"/>
    <n v="1"/>
    <s v="vittoria tavanelli"/>
    <x v="1"/>
    <x v="8"/>
    <d v="2004-06-14T00:00:00"/>
    <x v="1"/>
    <x v="1"/>
    <s v="madre"/>
    <x v="12"/>
    <x v="1"/>
    <x v="0"/>
    <x v="0"/>
    <x v="5"/>
    <x v="1"/>
    <x v="0"/>
    <x v="0"/>
    <n v="2"/>
    <s v="meno di 6"/>
    <s v="ORL"/>
    <x v="2"/>
    <x v="0"/>
    <x v="2"/>
    <x v="6"/>
    <x v="0"/>
    <x v="0"/>
    <x v="2"/>
    <x v="0"/>
    <x v="2"/>
    <s v=""/>
    <s v=""/>
    <x v="0"/>
    <x v="0"/>
    <x v="0"/>
    <x v="0"/>
    <x v="0"/>
    <x v="4"/>
    <x v="3"/>
    <x v="1"/>
    <x v="0"/>
    <x v="0"/>
    <x v="2"/>
    <x v="3"/>
    <x v="1"/>
    <s v="omeogrifi_x000d_"/>
    <x v="0"/>
    <x v="0"/>
    <x v="0"/>
    <s v="Perche ritengo che le medicine non convenzionali sono piu sicure e “naturali” e non hanno effetti collaterali"/>
    <x v="1"/>
    <x v="0"/>
    <x v="0"/>
  </r>
  <r>
    <x v="27"/>
    <s v="12/03/2015 18.42.05"/>
    <n v="1"/>
    <s v="charlotte jeanne maria luisa piscitelli"/>
    <x v="1"/>
    <x v="2"/>
    <d v="2009-06-05T00:00:00"/>
    <x v="0"/>
    <x v="0"/>
    <s v="madre"/>
    <x v="8"/>
    <x v="2"/>
    <x v="0"/>
    <x v="4"/>
    <x v="3"/>
    <x v="1"/>
    <x v="0"/>
    <x v="0"/>
    <n v="4"/>
    <s v="meno di 6"/>
    <s v="ALTRO"/>
    <x v="5"/>
    <x v="0"/>
    <x v="6"/>
    <x v="0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argilla"/>
    <x v="1"/>
    <x v="0"/>
    <x v="1"/>
    <s v=""/>
    <x v="2"/>
    <x v="0"/>
    <x v="0"/>
  </r>
  <r>
    <x v="28"/>
    <s v="12/03/2015 18.53.43"/>
    <n v="1"/>
    <s v="emma bottarini"/>
    <x v="1"/>
    <x v="2"/>
    <d v="2010-01-07T00:00:00"/>
    <x v="1"/>
    <x v="1"/>
    <s v="madre"/>
    <x v="7"/>
    <x v="2"/>
    <x v="0"/>
    <x v="4"/>
    <x v="13"/>
    <x v="1"/>
    <x v="0"/>
    <x v="1"/>
    <n v="3"/>
    <s v="meno di 6"/>
    <s v="ORL"/>
    <x v="8"/>
    <x v="0"/>
    <x v="4"/>
    <x v="7"/>
    <x v="4"/>
    <x v="0"/>
    <x v="0"/>
    <x v="0"/>
    <x v="2"/>
    <s v=""/>
    <s v=""/>
    <x v="1"/>
    <x v="0"/>
    <x v="0"/>
    <x v="0"/>
    <x v="0"/>
    <x v="6"/>
    <x v="3"/>
    <x v="0"/>
    <x v="1"/>
    <x v="0"/>
    <x v="2"/>
    <x v="0"/>
    <x v="0"/>
    <s v="composto per diarrea in granuli"/>
    <x v="0"/>
    <x v="0"/>
    <x v="0"/>
    <s v="perchè il pediatra in quel momento non c'era e il farmacista le ha consigliato quello"/>
    <x v="2"/>
    <x v="0"/>
    <x v="0"/>
  </r>
  <r>
    <x v="29"/>
    <s v="12/03/2015 19.13.54"/>
    <n v="1"/>
    <s v="lorenzo polo"/>
    <x v="0"/>
    <x v="10"/>
    <d v="2002-06-11T00:00:00"/>
    <x v="2"/>
    <x v="1"/>
    <s v="madre"/>
    <x v="12"/>
    <x v="0"/>
    <x v="0"/>
    <x v="0"/>
    <x v="14"/>
    <x v="0"/>
    <x v="1"/>
    <x v="2"/>
    <n v="1"/>
    <s v="meno di 6"/>
    <s v="ORL"/>
    <x v="3"/>
    <x v="0"/>
    <x v="3"/>
    <x v="0"/>
    <x v="2"/>
    <x v="0"/>
    <x v="2"/>
    <x v="0"/>
    <x v="2"/>
    <s v=""/>
    <s v=""/>
    <x v="0"/>
    <x v="0"/>
    <x v="0"/>
    <x v="0"/>
    <x v="0"/>
    <x v="0"/>
    <x v="3"/>
    <x v="0"/>
    <x v="0"/>
    <x v="1"/>
    <x v="0"/>
    <x v="0"/>
    <x v="2"/>
    <s v="oscilococcinum_x000d_sciroppo di lumaca_x000d__x000d_"/>
    <x v="0"/>
    <x v="0"/>
    <x v="0"/>
    <s v="perchè non mi fido della medicina convenzionale"/>
    <x v="0"/>
    <x v="0"/>
    <x v="1"/>
  </r>
  <r>
    <x v="30"/>
    <s v="12/03/2015 19.37.23"/>
    <n v="1"/>
    <s v="cristian loiacono"/>
    <x v="0"/>
    <x v="10"/>
    <d v="2003-02-11T00:00:00"/>
    <x v="0"/>
    <x v="0"/>
    <s v="madre"/>
    <x v="5"/>
    <x v="2"/>
    <x v="0"/>
    <x v="4"/>
    <x v="15"/>
    <x v="2"/>
    <x v="0"/>
    <x v="3"/>
    <n v="2"/>
    <s v="meno di 6"/>
    <s v="GI"/>
    <x v="0"/>
    <x v="0"/>
    <x v="0"/>
    <x v="0"/>
    <x v="2"/>
    <x v="0"/>
    <x v="0"/>
    <x v="0"/>
    <x v="2"/>
    <s v=""/>
    <s v=""/>
    <x v="1"/>
    <x v="0"/>
    <x v="0"/>
    <x v="0"/>
    <x v="0"/>
    <x v="5"/>
    <x v="3"/>
    <x v="1"/>
    <x v="2"/>
    <x v="0"/>
    <x v="1"/>
    <x v="0"/>
    <x v="0"/>
    <s v="stodal_x000d_propoli_x000d_"/>
    <x v="0"/>
    <x v="0"/>
    <x v="0"/>
    <s v="Perche ritengo che le medicine non convenzionali sono piu sicure e “naturali” e non hanno effetti collaterali, sono più efficaci per la sindrome di Marfan, dove non ci sono soluzioni, ma si cerca solo di andare avanti al meglio possibile"/>
    <x v="1"/>
    <x v="0"/>
    <x v="2"/>
  </r>
  <r>
    <x v="31"/>
    <s v="24/03/2015 18.15.01"/>
    <n v="1"/>
    <s v="niccolò craba"/>
    <x v="0"/>
    <x v="6"/>
    <d v="2007-10-08T00:00:00"/>
    <x v="1"/>
    <x v="1"/>
    <s v="madre"/>
    <x v="10"/>
    <x v="2"/>
    <x v="0"/>
    <x v="0"/>
    <x v="6"/>
    <x v="2"/>
    <x v="0"/>
    <x v="1"/>
    <n v="3"/>
    <s v="meno di 6"/>
    <s v="FEBBRE/INFLUENZA"/>
    <x v="4"/>
    <x v="0"/>
    <x v="4"/>
    <x v="0"/>
    <x v="2"/>
    <x v="0"/>
    <x v="0"/>
    <x v="0"/>
    <x v="6"/>
    <s v=""/>
    <s v=""/>
    <x v="0"/>
    <x v="0"/>
    <x v="0"/>
    <x v="0"/>
    <x v="0"/>
    <x v="0"/>
    <x v="3"/>
    <x v="1"/>
    <x v="2"/>
    <x v="2"/>
    <x v="2"/>
    <x v="0"/>
    <x v="2"/>
    <s v="sciroppo bava di lumaca"/>
    <x v="0"/>
    <x v="0"/>
    <x v="0"/>
    <s v="Perche mi è stata consigliata o prescritta dal mio medico o da medici specializzati"/>
    <x v="0"/>
    <x v="0"/>
    <x v="0"/>
  </r>
  <r>
    <x v="32"/>
    <s v="24/03/2015 18.28.30"/>
    <n v="1"/>
    <s v="richard porazzi"/>
    <x v="0"/>
    <x v="4"/>
    <d v="2003-05-11T00:00:00"/>
    <x v="0"/>
    <x v="0"/>
    <s v="madre"/>
    <x v="12"/>
    <x v="2"/>
    <x v="0"/>
    <x v="4"/>
    <x v="16"/>
    <x v="0"/>
    <x v="0"/>
    <x v="3"/>
    <n v="1"/>
    <s v="meno di 6"/>
    <s v="ORL"/>
    <x v="2"/>
    <x v="1"/>
    <x v="5"/>
    <x v="0"/>
    <x v="0"/>
    <x v="0"/>
    <x v="2"/>
    <x v="0"/>
    <x v="2"/>
    <s v=""/>
    <s v=""/>
    <x v="0"/>
    <x v="0"/>
    <x v="0"/>
    <x v="0"/>
    <x v="0"/>
    <x v="3"/>
    <x v="2"/>
    <x v="0"/>
    <x v="0"/>
    <x v="0"/>
    <x v="2"/>
    <x v="3"/>
    <x v="3"/>
    <s v="preparato con omega 3_x000d_integratori vitaminici estratti di piante_x000d_"/>
    <x v="0"/>
    <x v="0"/>
    <x v="2"/>
    <s v="Perche ritengo che le medicine non convenzionali sono piu sicure e “naturali” e non hanno effetti collaterali"/>
    <x v="2"/>
    <x v="0"/>
    <x v="0"/>
  </r>
  <r>
    <x v="33"/>
    <s v="24/03/2015 18.48.24"/>
    <n v="1"/>
    <s v="samuele battaglia"/>
    <x v="0"/>
    <x v="9"/>
    <d v="2007-02-24T00:00:00"/>
    <x v="1"/>
    <x v="1"/>
    <s v="madre"/>
    <x v="10"/>
    <x v="2"/>
    <x v="0"/>
    <x v="4"/>
    <x v="14"/>
    <x v="2"/>
    <x v="0"/>
    <x v="1"/>
    <n v="2"/>
    <s v="meno di 6"/>
    <s v="GI"/>
    <x v="4"/>
    <x v="0"/>
    <x v="2"/>
    <x v="0"/>
    <x v="2"/>
    <x v="0"/>
    <x v="0"/>
    <x v="0"/>
    <x v="0"/>
    <s v=""/>
    <s v=""/>
    <x v="0"/>
    <x v="0"/>
    <x v="0"/>
    <x v="0"/>
    <x v="0"/>
    <x v="3"/>
    <x v="3"/>
    <x v="0"/>
    <x v="1"/>
    <x v="2"/>
    <x v="2"/>
    <x v="0"/>
    <x v="2"/>
    <s v="pisolino gocce"/>
    <x v="0"/>
    <x v="0"/>
    <x v="3"/>
    <s v="Perche mi è stata consigliata o prescritta dal mio medico o da medici specializzati"/>
    <x v="2"/>
    <x v="0"/>
    <x v="0"/>
  </r>
  <r>
    <x v="34"/>
    <s v="24/03/2015 19.00.15"/>
    <n v="1"/>
    <s v="beatrice de paoli"/>
    <x v="1"/>
    <x v="8"/>
    <d v="2005-02-15T00:00:00"/>
    <x v="1"/>
    <x v="0"/>
    <s v="madre"/>
    <x v="18"/>
    <x v="2"/>
    <x v="0"/>
    <x v="4"/>
    <x v="16"/>
    <x v="1"/>
    <x v="2"/>
    <x v="2"/>
    <n v="2"/>
    <s v="meno di 6"/>
    <s v="FEBBRE/INFLUENZA"/>
    <x v="2"/>
    <x v="4"/>
    <x v="5"/>
    <x v="1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2"/>
  </r>
  <r>
    <x v="35"/>
    <s v="24/03/2015 19.11.46"/>
    <n v="1"/>
    <s v="emma cerutti"/>
    <x v="1"/>
    <x v="9"/>
    <d v="2006-08-11T00:00:00"/>
    <x v="3"/>
    <x v="1"/>
    <s v="madre"/>
    <x v="3"/>
    <x v="1"/>
    <x v="0"/>
    <x v="3"/>
    <x v="3"/>
    <x v="0"/>
    <x v="0"/>
    <x v="0"/>
    <n v="2"/>
    <s v="meno di 6"/>
    <s v="ORL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36"/>
    <s v="24/03/2015 20.24.39"/>
    <n v="1"/>
    <s v="andrea bertolotti"/>
    <x v="0"/>
    <x v="9"/>
    <d v="2006-10-19T00:00:00"/>
    <x v="0"/>
    <x v="0"/>
    <s v="padre"/>
    <x v="1"/>
    <x v="0"/>
    <x v="0"/>
    <x v="1"/>
    <x v="2"/>
    <x v="0"/>
    <x v="0"/>
    <x v="0"/>
    <n v="2"/>
    <s v="meno di 6"/>
    <s v="ORL"/>
    <x v="4"/>
    <x v="0"/>
    <x v="5"/>
    <x v="6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37"/>
    <s v="30/03/2015 18.18.29"/>
    <n v="1"/>
    <s v="roan allkja"/>
    <x v="0"/>
    <x v="6"/>
    <d v="2008-02-08T00:00:00"/>
    <x v="0"/>
    <x v="0"/>
    <s v="padre"/>
    <x v="7"/>
    <x v="0"/>
    <x v="0"/>
    <x v="4"/>
    <x v="13"/>
    <x v="0"/>
    <x v="0"/>
    <x v="6"/>
    <n v="1"/>
    <s v="meno di 6"/>
    <s v="FEBBRE/INFLUENZA"/>
    <x v="2"/>
    <x v="1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38"/>
    <s v="30/03/2015 18.24.49"/>
    <n v="1"/>
    <s v="alexandru nicolae secuianu"/>
    <x v="0"/>
    <x v="7"/>
    <d v="2001-07-21T00:00:00"/>
    <x v="1"/>
    <x v="0"/>
    <s v="padre"/>
    <x v="19"/>
    <x v="0"/>
    <x v="0"/>
    <x v="3"/>
    <x v="6"/>
    <x v="0"/>
    <x v="0"/>
    <x v="1"/>
    <n v="2"/>
    <s v="meno di 6"/>
    <s v="FEBBRE/INFLUENZA"/>
    <x v="8"/>
    <x v="0"/>
    <x v="5"/>
    <x v="0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1"/>
  </r>
  <r>
    <x v="39"/>
    <s v="30/03/2015 18.30.47"/>
    <n v="1"/>
    <s v="carlo fiore"/>
    <x v="0"/>
    <x v="6"/>
    <d v="2007-08-03T00:00:00"/>
    <x v="1"/>
    <x v="0"/>
    <s v="madre"/>
    <x v="20"/>
    <x v="3"/>
    <x v="0"/>
    <x v="5"/>
    <x v="17"/>
    <x v="2"/>
    <x v="1"/>
    <x v="2"/>
    <n v="12"/>
    <s v="più di 6"/>
    <s v="ORL"/>
    <x v="2"/>
    <x v="0"/>
    <x v="2"/>
    <x v="6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0"/>
  </r>
  <r>
    <x v="40"/>
    <s v="30/03/2015 18.39.02"/>
    <n v="1"/>
    <s v="giovanni paolo tosini"/>
    <x v="0"/>
    <x v="5"/>
    <d v="2005-05-11T00:00:00"/>
    <x v="1"/>
    <x v="1"/>
    <s v="madre"/>
    <x v="2"/>
    <x v="2"/>
    <x v="0"/>
    <x v="3"/>
    <x v="18"/>
    <x v="1"/>
    <x v="0"/>
    <x v="6"/>
    <n v="4"/>
    <s v="meno di 6"/>
    <s v="ORL"/>
    <x v="3"/>
    <x v="5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2"/>
  </r>
  <r>
    <x v="41"/>
    <s v="30/03/2015 18.50.04"/>
    <n v="1"/>
    <s v="marco parachini"/>
    <x v="0"/>
    <x v="6"/>
    <d v="2008-02-21T00:00:00"/>
    <x v="1"/>
    <x v="0"/>
    <s v="madre"/>
    <x v="2"/>
    <x v="1"/>
    <x v="0"/>
    <x v="3"/>
    <x v="6"/>
    <x v="1"/>
    <x v="2"/>
    <x v="2"/>
    <n v="10"/>
    <s v="più di 6"/>
    <s v="ORL"/>
    <x v="7"/>
    <x v="1"/>
    <x v="7"/>
    <x v="8"/>
    <x v="2"/>
    <x v="0"/>
    <x v="2"/>
    <x v="0"/>
    <x v="2"/>
    <s v=""/>
    <s v=""/>
    <x v="0"/>
    <x v="0"/>
    <x v="0"/>
    <x v="0"/>
    <x v="0"/>
    <x v="0"/>
    <x v="0"/>
    <x v="0"/>
    <x v="0"/>
    <x v="0"/>
    <x v="2"/>
    <x v="3"/>
    <x v="0"/>
    <s v=""/>
    <x v="0"/>
    <x v="0"/>
    <x v="0"/>
    <s v="Perche ritengo che le medicine non convenzionali sono piu sicure e “naturali” e non hanno effetti collaterali"/>
    <x v="0"/>
    <x v="0"/>
    <x v="0"/>
  </r>
  <r>
    <x v="42"/>
    <s v="30/03/2015 18.55.04"/>
    <n v="1"/>
    <s v="damiano domicoli"/>
    <x v="0"/>
    <x v="9"/>
    <d v="2006-09-11T00:00:00"/>
    <x v="2"/>
    <x v="2"/>
    <s v="padre"/>
    <x v="21"/>
    <x v="2"/>
    <x v="0"/>
    <x v="4"/>
    <x v="8"/>
    <x v="1"/>
    <x v="1"/>
    <x v="2"/>
    <n v="3"/>
    <s v="meno di 6"/>
    <s v="GI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1"/>
    <x v="0"/>
    <x v="0"/>
  </r>
  <r>
    <x v="43"/>
    <s v="30/03/2015 19.04.13"/>
    <n v="1"/>
    <s v="Christian meneghetti"/>
    <x v="0"/>
    <x v="9"/>
    <d v="2006-09-12T00:00:00"/>
    <x v="1"/>
    <x v="1"/>
    <s v="madre"/>
    <x v="6"/>
    <x v="2"/>
    <x v="0"/>
    <x v="4"/>
    <x v="7"/>
    <x v="1"/>
    <x v="0"/>
    <x v="0"/>
    <n v="2"/>
    <s v="meno di 6"/>
    <s v="GI"/>
    <x v="2"/>
    <x v="0"/>
    <x v="2"/>
    <x v="0"/>
    <x v="0"/>
    <x v="0"/>
    <x v="0"/>
    <x v="0"/>
    <x v="0"/>
    <s v=""/>
    <s v=""/>
    <x v="1"/>
    <x v="0"/>
    <x v="0"/>
    <x v="0"/>
    <x v="0"/>
    <x v="0"/>
    <x v="3"/>
    <x v="0"/>
    <x v="0"/>
    <x v="0"/>
    <x v="2"/>
    <x v="0"/>
    <x v="0"/>
    <s v="sciroppo di lumaca_x000d_immunostimolante"/>
    <x v="0"/>
    <x v="0"/>
    <x v="0"/>
    <s v="Perche ritengo che le medicine non convenzionali sono piu sicure e “naturali” e non hanno effetti collaterali, Perche mi è stata consigliata o prescritta dal mio medico o da medici specializzati"/>
    <x v="0"/>
    <x v="0"/>
    <x v="1"/>
  </r>
  <r>
    <x v="44"/>
    <s v="30/03/2015 19.16.23"/>
    <n v="1"/>
    <s v="antonio cibele"/>
    <x v="0"/>
    <x v="5"/>
    <d v="2005-06-06T00:00:00"/>
    <x v="1"/>
    <x v="1"/>
    <s v="madre"/>
    <x v="22"/>
    <x v="2"/>
    <x v="0"/>
    <x v="2"/>
    <x v="9"/>
    <x v="2"/>
    <x v="1"/>
    <x v="2"/>
    <n v="0"/>
    <n v="0"/>
    <s v="NESSUNO"/>
    <x v="5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2"/>
  </r>
  <r>
    <x v="45"/>
    <s v="30/03/2015 19.25.23"/>
    <n v="1"/>
    <s v="paolo buschini"/>
    <x v="0"/>
    <x v="7"/>
    <d v="2002-03-18T00:00:00"/>
    <x v="0"/>
    <x v="0"/>
    <s v="padre"/>
    <x v="6"/>
    <x v="0"/>
    <x v="0"/>
    <x v="3"/>
    <x v="15"/>
    <x v="0"/>
    <x v="0"/>
    <x v="0"/>
    <n v="4"/>
    <s v="meno di 6"/>
    <s v="ORL"/>
    <x v="5"/>
    <x v="0"/>
    <x v="6"/>
    <x v="0"/>
    <x v="4"/>
    <x v="0"/>
    <x v="0"/>
    <x v="0"/>
    <x v="5"/>
    <s v=""/>
    <s v=""/>
    <x v="0"/>
    <x v="0"/>
    <x v="0"/>
    <x v="0"/>
    <x v="0"/>
    <x v="0"/>
    <x v="3"/>
    <x v="1"/>
    <x v="1"/>
    <x v="0"/>
    <x v="2"/>
    <x v="2"/>
    <x v="7"/>
    <s v="Grintuss_x000d_Propoli"/>
    <x v="0"/>
    <x v="0"/>
    <x v="0"/>
    <s v="Perche ritengo che le medicine non convenzionali sono piu sicure e “naturali” e non hanno effetti collaterali"/>
    <x v="1"/>
    <x v="0"/>
    <x v="0"/>
  </r>
  <r>
    <x v="46"/>
    <s v="30/03/2015 19.38.05"/>
    <n v="1"/>
    <s v="davide epifanio picciolo"/>
    <x v="0"/>
    <x v="7"/>
    <d v="2001-04-29T00:00:00"/>
    <x v="2"/>
    <x v="0"/>
    <s v="madre"/>
    <x v="12"/>
    <x v="1"/>
    <x v="0"/>
    <x v="4"/>
    <x v="7"/>
    <x v="1"/>
    <x v="0"/>
    <x v="1"/>
    <n v="1"/>
    <s v="meno di 6"/>
    <s v="ORL"/>
    <x v="2"/>
    <x v="0"/>
    <x v="2"/>
    <x v="6"/>
    <x v="4"/>
    <x v="0"/>
    <x v="0"/>
    <x v="0"/>
    <x v="5"/>
    <s v=""/>
    <s v=""/>
    <x v="0"/>
    <x v="0"/>
    <x v="0"/>
    <x v="0"/>
    <x v="0"/>
    <x v="4"/>
    <x v="3"/>
    <x v="0"/>
    <x v="2"/>
    <x v="1"/>
    <x v="1"/>
    <x v="0"/>
    <x v="0"/>
    <s v="GRINPECTORAL BIO UNGUENTO BALSAMICO_x000d_Arnica_x000d_Immunofluid"/>
    <x v="0"/>
    <x v="0"/>
    <x v="0"/>
    <s v="Perche mi è stata consigliata o prescritta dal mio medico o da medici specializzati, Perche avevo già fatto ricorso alle medicine non convenzionali per curare me stesso e ne ho tratto beneficio"/>
    <x v="1"/>
    <x v="0"/>
    <x v="0"/>
  </r>
  <r>
    <x v="47"/>
    <s v="30/03/2015 19.43.03"/>
    <n v="1"/>
    <s v="paolo lapenna"/>
    <x v="0"/>
    <x v="1"/>
    <d v="2008-09-16T00:00:00"/>
    <x v="1"/>
    <x v="1"/>
    <s v="madre"/>
    <x v="13"/>
    <x v="1"/>
    <x v="0"/>
    <x v="3"/>
    <x v="3"/>
    <x v="0"/>
    <x v="0"/>
    <x v="4"/>
    <n v="3"/>
    <s v="meno di 6"/>
    <s v="FEBBRE/INFLUENZA"/>
    <x v="8"/>
    <x v="0"/>
    <x v="4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48"/>
    <s v="30/03/2015 19.48.00"/>
    <n v="1"/>
    <s v="davide pedroli"/>
    <x v="0"/>
    <x v="1"/>
    <d v="2008-08-10T00:00:00"/>
    <x v="2"/>
    <x v="2"/>
    <s v="padre"/>
    <x v="8"/>
    <x v="1"/>
    <x v="0"/>
    <x v="3"/>
    <x v="1"/>
    <x v="0"/>
    <x v="0"/>
    <x v="4"/>
    <n v="2"/>
    <s v="meno di 6"/>
    <s v="FEBBRE/INFLUENZA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49"/>
    <s v="30/03/2015 20.02.53"/>
    <n v="1"/>
    <s v="luca minerva"/>
    <x v="0"/>
    <x v="5"/>
    <d v="2005-07-21T00:00:00"/>
    <x v="1"/>
    <x v="1"/>
    <s v="madre"/>
    <x v="3"/>
    <x v="1"/>
    <x v="0"/>
    <x v="4"/>
    <x v="6"/>
    <x v="2"/>
    <x v="1"/>
    <x v="2"/>
    <n v="10"/>
    <s v="più di 6"/>
    <s v="ORL"/>
    <x v="0"/>
    <x v="0"/>
    <x v="8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50"/>
    <s v="30/03/2015 20.09.29"/>
    <n v="1"/>
    <s v="mattia fenini"/>
    <x v="0"/>
    <x v="1"/>
    <d v="2008-05-02T00:00:00"/>
    <x v="1"/>
    <x v="0"/>
    <s v="madre"/>
    <x v="15"/>
    <x v="2"/>
    <x v="0"/>
    <x v="0"/>
    <x v="14"/>
    <x v="1"/>
    <x v="1"/>
    <x v="2"/>
    <n v="2"/>
    <s v="meno di 6"/>
    <s v="FEBBRE/INFLUENZA"/>
    <x v="0"/>
    <x v="1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0"/>
  </r>
  <r>
    <x v="51"/>
    <s v="07/04/2015 17.51.32"/>
    <n v="1"/>
    <s v="luca borando"/>
    <x v="0"/>
    <x v="11"/>
    <d v="2000-09-24T00:00:00"/>
    <x v="1"/>
    <x v="1"/>
    <s v="madre"/>
    <x v="23"/>
    <x v="1"/>
    <x v="0"/>
    <x v="0"/>
    <x v="19"/>
    <x v="1"/>
    <x v="1"/>
    <x v="2"/>
    <n v="0"/>
    <n v="0"/>
    <s v="NESSUNO"/>
    <x v="3"/>
    <x v="0"/>
    <x v="3"/>
    <x v="0"/>
    <x v="2"/>
    <x v="0"/>
    <x v="2"/>
    <x v="0"/>
    <x v="2"/>
    <s v=""/>
    <s v=""/>
    <x v="0"/>
    <x v="0"/>
    <x v="0"/>
    <x v="0"/>
    <x v="0"/>
    <x v="0"/>
    <x v="3"/>
    <x v="0"/>
    <x v="0"/>
    <x v="0"/>
    <x v="2"/>
    <x v="0"/>
    <x v="0"/>
    <s v="pappa reale_x000d_propoli"/>
    <x v="0"/>
    <x v="0"/>
    <x v="0"/>
    <s v="per evitare il cortisone"/>
    <x v="0"/>
    <x v="0"/>
    <x v="0"/>
  </r>
  <r>
    <x v="52"/>
    <s v="07/04/2015 18.08.33"/>
    <n v="1"/>
    <s v="federico spirito"/>
    <x v="0"/>
    <x v="6"/>
    <d v="2007-09-26T00:00:00"/>
    <x v="1"/>
    <x v="0"/>
    <s v="padre"/>
    <x v="2"/>
    <x v="0"/>
    <x v="0"/>
    <x v="1"/>
    <x v="7"/>
    <x v="0"/>
    <x v="0"/>
    <x v="4"/>
    <n v="1"/>
    <s v="meno di 6"/>
    <s v="FEBBRE/INFLUENZA"/>
    <x v="4"/>
    <x v="0"/>
    <x v="3"/>
    <x v="1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53"/>
    <s v="07/04/2015 18.32.21"/>
    <n v="1"/>
    <s v="isabella amariei"/>
    <x v="1"/>
    <x v="3"/>
    <d v="2011-04-18T00:00:00"/>
    <x v="0"/>
    <x v="0"/>
    <s v="madre"/>
    <x v="10"/>
    <x v="1"/>
    <x v="0"/>
    <x v="4"/>
    <x v="20"/>
    <x v="1"/>
    <x v="0"/>
    <x v="1"/>
    <n v="8"/>
    <s v="più di 6"/>
    <s v="ORL"/>
    <x v="7"/>
    <x v="0"/>
    <x v="8"/>
    <x v="0"/>
    <x v="2"/>
    <x v="0"/>
    <x v="0"/>
    <x v="0"/>
    <x v="2"/>
    <s v=""/>
    <s v=""/>
    <x v="7"/>
    <x v="0"/>
    <x v="0"/>
    <x v="0"/>
    <x v="0"/>
    <x v="2"/>
    <x v="3"/>
    <x v="1"/>
    <x v="0"/>
    <x v="0"/>
    <x v="2"/>
    <x v="0"/>
    <x v="2"/>
    <s v="omeogriphi"/>
    <x v="0"/>
    <x v="0"/>
    <x v="0"/>
    <s v="Perche mi è stata consigliata o prescritta dal mio medico o da medici specializzati"/>
    <x v="0"/>
    <x v="0"/>
    <x v="2"/>
  </r>
  <r>
    <x v="54"/>
    <s v="07/04/2015 19.00.33"/>
    <n v="1"/>
    <s v="andrea pisani"/>
    <x v="0"/>
    <x v="3"/>
    <d v="2011-08-27T00:00:00"/>
    <x v="1"/>
    <x v="1"/>
    <s v="padre"/>
    <x v="8"/>
    <x v="1"/>
    <x v="0"/>
    <x v="3"/>
    <x v="2"/>
    <x v="0"/>
    <x v="0"/>
    <x v="4"/>
    <n v="2"/>
    <s v="meno di 6"/>
    <s v="GI"/>
    <x v="5"/>
    <x v="1"/>
    <x v="6"/>
    <x v="0"/>
    <x v="2"/>
    <x v="0"/>
    <x v="0"/>
    <x v="0"/>
    <x v="0"/>
    <s v=""/>
    <s v=""/>
    <x v="0"/>
    <x v="0"/>
    <x v="0"/>
    <x v="0"/>
    <x v="0"/>
    <x v="0"/>
    <x v="1"/>
    <x v="1"/>
    <x v="1"/>
    <x v="0"/>
    <x v="2"/>
    <x v="0"/>
    <x v="2"/>
    <s v="099 tux (abecom)"/>
    <x v="0"/>
    <x v="0"/>
    <x v="0"/>
    <s v="Perche mi è stata consigliata o prescritta dal mio medico o da medici specializzati"/>
    <x v="0"/>
    <x v="0"/>
    <x v="0"/>
  </r>
  <r>
    <x v="55"/>
    <s v="07/04/2015 19.09.08"/>
    <n v="1"/>
    <s v="ileana imeri"/>
    <x v="1"/>
    <x v="0"/>
    <d v="2010-07-21T00:00:00"/>
    <x v="0"/>
    <x v="0"/>
    <s v="madre"/>
    <x v="3"/>
    <x v="2"/>
    <x v="0"/>
    <x v="0"/>
    <x v="21"/>
    <x v="1"/>
    <x v="2"/>
    <x v="2"/>
    <n v="20"/>
    <s v="più di 6"/>
    <s v="ORL"/>
    <x v="9"/>
    <x v="1"/>
    <x v="9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56"/>
    <s v="07/04/2015 19.18.08"/>
    <n v="1"/>
    <s v="selene ferraris"/>
    <x v="1"/>
    <x v="2"/>
    <d v="2009-12-09T00:00:00"/>
    <x v="0"/>
    <x v="0"/>
    <s v="madre"/>
    <x v="13"/>
    <x v="1"/>
    <x v="0"/>
    <x v="3"/>
    <x v="15"/>
    <x v="0"/>
    <x v="0"/>
    <x v="3"/>
    <n v="1"/>
    <s v="meno di 6"/>
    <s v="FEBBRE/INFLUENZA"/>
    <x v="4"/>
    <x v="6"/>
    <x v="5"/>
    <x v="0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57"/>
    <s v="07/04/2015 19.32.44"/>
    <n v="1"/>
    <s v="mattia agabio"/>
    <x v="0"/>
    <x v="0"/>
    <d v="2010-07-30T00:00:00"/>
    <x v="0"/>
    <x v="0"/>
    <s v="madre"/>
    <x v="3"/>
    <x v="1"/>
    <x v="0"/>
    <x v="3"/>
    <x v="10"/>
    <x v="0"/>
    <x v="0"/>
    <x v="0"/>
    <n v="5"/>
    <s v="meno di 6"/>
    <s v="ORL"/>
    <x v="10"/>
    <x v="0"/>
    <x v="10"/>
    <x v="0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58"/>
    <s v="07/04/2015 19.41.30"/>
    <n v="1"/>
    <s v="lorenzo giuseppe condina"/>
    <x v="0"/>
    <x v="12"/>
    <d v="2012-05-04T00:00:00"/>
    <x v="0"/>
    <x v="0"/>
    <s v="padre"/>
    <x v="19"/>
    <x v="1"/>
    <x v="0"/>
    <x v="0"/>
    <x v="22"/>
    <x v="1"/>
    <x v="0"/>
    <x v="0"/>
    <n v="3"/>
    <s v="meno di 6"/>
    <s v="ORL"/>
    <x v="10"/>
    <x v="2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59"/>
    <s v="07/04/2015 19.52.55"/>
    <n v="1"/>
    <s v="yehosua caracappa"/>
    <x v="0"/>
    <x v="2"/>
    <d v="2009-05-05T00:00:00"/>
    <x v="0"/>
    <x v="0"/>
    <s v="madre"/>
    <x v="24"/>
    <x v="4"/>
    <x v="2"/>
    <x v="5"/>
    <x v="0"/>
    <x v="1"/>
    <x v="2"/>
    <x v="2"/>
    <n v="2"/>
    <s v="meno di 6"/>
    <s v="FEBBRE/INFLUENZA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2"/>
  </r>
  <r>
    <x v="60"/>
    <s v="07/04/2015 20.08.52"/>
    <n v="1"/>
    <s v="aman zia warraich"/>
    <x v="1"/>
    <x v="3"/>
    <d v="2012-02-18T00:00:00"/>
    <x v="0"/>
    <x v="0"/>
    <s v="padre"/>
    <x v="3"/>
    <x v="0"/>
    <x v="0"/>
    <x v="4"/>
    <x v="14"/>
    <x v="0"/>
    <x v="1"/>
    <x v="2"/>
    <n v="0"/>
    <n v="0"/>
    <s v="NESSUNO"/>
    <x v="4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0"/>
  </r>
  <r>
    <x v="61"/>
    <s v="07/04/2015 20.47.02"/>
    <n v="1"/>
    <s v="alessia domenicale"/>
    <x v="1"/>
    <x v="2"/>
    <d v="2009-11-30T00:00:00"/>
    <x v="1"/>
    <x v="0"/>
    <s v="madre"/>
    <x v="14"/>
    <x v="1"/>
    <x v="0"/>
    <x v="3"/>
    <x v="0"/>
    <x v="1"/>
    <x v="0"/>
    <x v="7"/>
    <n v="2"/>
    <s v="meno di 6"/>
    <s v="ORL"/>
    <x v="0"/>
    <x v="0"/>
    <x v="0"/>
    <x v="0"/>
    <x v="2"/>
    <x v="0"/>
    <x v="0"/>
    <x v="0"/>
    <x v="6"/>
    <s v=""/>
    <s v=""/>
    <x v="0"/>
    <x v="0"/>
    <x v="0"/>
    <x v="0"/>
    <x v="0"/>
    <x v="4"/>
    <x v="3"/>
    <x v="1"/>
    <x v="0"/>
    <x v="0"/>
    <x v="2"/>
    <x v="0"/>
    <x v="2"/>
    <s v="imoviral_x000d_golaprop_x000d_uncadep_x000d_ansiodep_x000d_influprop"/>
    <x v="0"/>
    <x v="0"/>
    <x v="0"/>
    <s v="Perche mi è stata consigliata o prescritta dal mio medico o da medici specializzati"/>
    <x v="1"/>
    <x v="0"/>
    <x v="0"/>
  </r>
  <r>
    <x v="62"/>
    <s v="08/04/2015 10.36.12"/>
    <n v="1"/>
    <s v="maria zanicotti"/>
    <x v="1"/>
    <x v="0"/>
    <d v="2010-06-24T00:00:00"/>
    <x v="0"/>
    <x v="0"/>
    <s v="padre"/>
    <x v="25"/>
    <x v="1"/>
    <x v="0"/>
    <x v="0"/>
    <x v="18"/>
    <x v="1"/>
    <x v="0"/>
    <x v="0"/>
    <n v="2"/>
    <s v="meno di 6"/>
    <s v="FEBBRE/INFLUENZA"/>
    <x v="2"/>
    <x v="0"/>
    <x v="2"/>
    <x v="0"/>
    <x v="0"/>
    <x v="0"/>
    <x v="2"/>
    <x v="0"/>
    <x v="2"/>
    <s v=""/>
    <s v=""/>
    <x v="0"/>
    <x v="0"/>
    <x v="0"/>
    <x v="0"/>
    <x v="0"/>
    <x v="2"/>
    <x v="3"/>
    <x v="0"/>
    <x v="0"/>
    <x v="0"/>
    <x v="2"/>
    <x v="0"/>
    <x v="0"/>
    <s v="oscillococcinum"/>
    <x v="0"/>
    <x v="0"/>
    <x v="0"/>
    <s v="per consiglio di conoscenti"/>
    <x v="0"/>
    <x v="0"/>
    <x v="0"/>
  </r>
  <r>
    <x v="63"/>
    <s v="08/04/2015 10.38.31"/>
    <n v="1"/>
    <s v="filippo arancio"/>
    <x v="0"/>
    <x v="0"/>
    <d v="2010-09-26T00:00:00"/>
    <x v="1"/>
    <x v="1"/>
    <s v="madre"/>
    <x v="1"/>
    <x v="5"/>
    <x v="0"/>
    <x v="6"/>
    <x v="2"/>
    <x v="1"/>
    <x v="0"/>
    <x v="6"/>
    <n v="10"/>
    <s v="più di 6"/>
    <s v="ORL"/>
    <x v="7"/>
    <x v="0"/>
    <x v="8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64"/>
    <s v="08/04/2015 10.46.46"/>
    <n v="1"/>
    <s v="filippo sangermano"/>
    <x v="0"/>
    <x v="3"/>
    <d v="2011-11-25T00:00:00"/>
    <x v="2"/>
    <x v="0"/>
    <s v="madre"/>
    <x v="10"/>
    <x v="1"/>
    <x v="0"/>
    <x v="3"/>
    <x v="6"/>
    <x v="0"/>
    <x v="1"/>
    <x v="2"/>
    <n v="10"/>
    <s v="più di 6"/>
    <s v="ORL"/>
    <x v="7"/>
    <x v="0"/>
    <x v="8"/>
    <x v="0"/>
    <x v="2"/>
    <x v="0"/>
    <x v="0"/>
    <x v="0"/>
    <x v="6"/>
    <s v=""/>
    <s v=""/>
    <x v="0"/>
    <x v="0"/>
    <x v="0"/>
    <x v="0"/>
    <x v="0"/>
    <x v="0"/>
    <x v="0"/>
    <x v="1"/>
    <x v="0"/>
    <x v="0"/>
    <x v="2"/>
    <x v="0"/>
    <x v="2"/>
    <s v="grintuss"/>
    <x v="0"/>
    <x v="0"/>
    <x v="0"/>
    <s v="Perche mi è stata consigliata o prescritta dal mio medico o da medici specializzati"/>
    <x v="1"/>
    <x v="0"/>
    <x v="0"/>
  </r>
  <r>
    <x v="65"/>
    <s v="08/04/2015 10.55.10"/>
    <n v="1"/>
    <s v="francesco ritucci"/>
    <x v="0"/>
    <x v="2"/>
    <d v="2009-06-29T00:00:00"/>
    <x v="1"/>
    <x v="1"/>
    <s v="padre"/>
    <x v="15"/>
    <x v="0"/>
    <x v="0"/>
    <x v="3"/>
    <x v="1"/>
    <x v="1"/>
    <x v="0"/>
    <x v="6"/>
    <n v="2"/>
    <s v="meno di 6"/>
    <s v="ORL"/>
    <x v="0"/>
    <x v="0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66"/>
    <s v="08/04/2015 11.14.16"/>
    <n v="1"/>
    <s v="roberto pocaterra"/>
    <x v="0"/>
    <x v="5"/>
    <d v="2006-01-31T00:00:00"/>
    <x v="1"/>
    <x v="1"/>
    <s v="madre"/>
    <x v="6"/>
    <x v="0"/>
    <x v="0"/>
    <x v="1"/>
    <x v="3"/>
    <x v="0"/>
    <x v="0"/>
    <x v="3"/>
    <n v="2"/>
    <s v="meno di 6"/>
    <s v="FEBBRE/INFLUENZA"/>
    <x v="2"/>
    <x v="0"/>
    <x v="2"/>
    <x v="0"/>
    <x v="4"/>
    <x v="0"/>
    <x v="0"/>
    <x v="0"/>
    <x v="0"/>
    <s v=""/>
    <s v=""/>
    <x v="0"/>
    <x v="0"/>
    <x v="0"/>
    <x v="0"/>
    <x v="0"/>
    <x v="0"/>
    <x v="0"/>
    <x v="1"/>
    <x v="0"/>
    <x v="0"/>
    <x v="2"/>
    <x v="3"/>
    <x v="0"/>
    <s v="Propoli_x000d_"/>
    <x v="0"/>
    <x v="0"/>
    <x v="0"/>
    <s v="Perche avevo già fatto ricorso alle medicine non convenzionali per curare me stesso e ne ho tratto beneficio, per curare la causa e non il sintomo"/>
    <x v="1"/>
    <x v="0"/>
    <x v="2"/>
  </r>
  <r>
    <x v="67"/>
    <s v="08/04/2015 11.34.34"/>
    <n v="1"/>
    <s v="leonardo bertone"/>
    <x v="0"/>
    <x v="4"/>
    <d v="2003-09-21T00:00:00"/>
    <x v="0"/>
    <x v="0"/>
    <s v="padre"/>
    <x v="12"/>
    <x v="1"/>
    <x v="0"/>
    <x v="0"/>
    <x v="18"/>
    <x v="1"/>
    <x v="0"/>
    <x v="3"/>
    <n v="2"/>
    <s v="meno di 6"/>
    <s v="ORL"/>
    <x v="3"/>
    <x v="0"/>
    <x v="3"/>
    <x v="6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1"/>
    <x v="0"/>
    <x v="0"/>
  </r>
  <r>
    <x v="68"/>
    <s v="08/04/2015 11.43.08"/>
    <n v="1"/>
    <s v="MICHAL PIOTR KRASULAK"/>
    <x v="0"/>
    <x v="8"/>
    <d v="2004-06-08T00:00:00"/>
    <x v="2"/>
    <x v="0"/>
    <s v="madre"/>
    <x v="14"/>
    <x v="1"/>
    <x v="0"/>
    <x v="3"/>
    <x v="0"/>
    <x v="1"/>
    <x v="1"/>
    <x v="2"/>
    <n v="0"/>
    <n v="0"/>
    <s v="NESSUNO"/>
    <x v="4"/>
    <x v="6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1"/>
    <x v="0"/>
    <x v="0"/>
  </r>
  <r>
    <x v="69"/>
    <s v="08/04/2015 11.58.50"/>
    <n v="1"/>
    <s v="ilyass totss"/>
    <x v="0"/>
    <x v="4"/>
    <d v="2003-09-09T00:00:00"/>
    <x v="1"/>
    <x v="0"/>
    <s v="padre"/>
    <x v="11"/>
    <x v="2"/>
    <x v="0"/>
    <x v="4"/>
    <x v="0"/>
    <x v="2"/>
    <x v="1"/>
    <x v="2"/>
    <n v="2"/>
    <s v="meno di 6"/>
    <s v="GI"/>
    <x v="8"/>
    <x v="0"/>
    <x v="4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70"/>
    <s v="08/04/2015 18.11.11"/>
    <n v="1"/>
    <s v="giulio de consoli"/>
    <x v="0"/>
    <x v="10"/>
    <d v="2002-11-25T00:00:00"/>
    <x v="1"/>
    <x v="0"/>
    <s v="madre"/>
    <x v="26"/>
    <x v="5"/>
    <x v="0"/>
    <x v="6"/>
    <x v="15"/>
    <x v="0"/>
    <x v="0"/>
    <x v="8"/>
    <n v="4"/>
    <s v="meno di 6"/>
    <s v="ORL/GI"/>
    <x v="3"/>
    <x v="0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71"/>
    <s v="08/04/2015 18.23.23"/>
    <n v="1"/>
    <s v="leonardo piralli"/>
    <x v="0"/>
    <x v="4"/>
    <d v="2003-10-17T00:00:00"/>
    <x v="1"/>
    <x v="1"/>
    <s v="madre"/>
    <x v="6"/>
    <x v="1"/>
    <x v="0"/>
    <x v="3"/>
    <x v="16"/>
    <x v="1"/>
    <x v="0"/>
    <x v="0"/>
    <n v="0"/>
    <n v="0"/>
    <s v="NESSUNO"/>
    <x v="3"/>
    <x v="0"/>
    <x v="3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1"/>
    <x v="0"/>
    <x v="0"/>
  </r>
  <r>
    <x v="72"/>
    <s v="08/04/2015 18.43.06"/>
    <n v="1"/>
    <s v="beatrice delfini"/>
    <x v="1"/>
    <x v="0"/>
    <d v="2010-11-06T00:00:00"/>
    <x v="0"/>
    <x v="0"/>
    <s v="madre"/>
    <x v="4"/>
    <x v="1"/>
    <x v="0"/>
    <x v="0"/>
    <x v="10"/>
    <x v="0"/>
    <x v="0"/>
    <x v="3"/>
    <n v="4"/>
    <s v="meno di 6"/>
    <s v="ORL"/>
    <x v="4"/>
    <x v="0"/>
    <x v="11"/>
    <x v="6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73"/>
    <s v="08/04/2015 18.48.33"/>
    <n v="1"/>
    <s v="mattia del boca"/>
    <x v="0"/>
    <x v="5"/>
    <d v="2006-03-12T00:00:00"/>
    <x v="0"/>
    <x v="0"/>
    <s v="madre"/>
    <x v="2"/>
    <x v="1"/>
    <x v="0"/>
    <x v="3"/>
    <x v="14"/>
    <x v="1"/>
    <x v="0"/>
    <x v="0"/>
    <n v="2"/>
    <s v="meno di 6"/>
    <s v="GI"/>
    <x v="3"/>
    <x v="1"/>
    <x v="3"/>
    <x v="6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74"/>
    <s v="08/04/2015 19.05.14"/>
    <n v="1"/>
    <s v="alessandro domenico lo cane"/>
    <x v="0"/>
    <x v="6"/>
    <d v="2007-09-23T00:00:00"/>
    <x v="0"/>
    <x v="0"/>
    <s v="madre"/>
    <x v="1"/>
    <x v="2"/>
    <x v="0"/>
    <x v="4"/>
    <x v="20"/>
    <x v="1"/>
    <x v="1"/>
    <x v="2"/>
    <n v="6"/>
    <s v="più di 6"/>
    <s v="ORL"/>
    <x v="11"/>
    <x v="0"/>
    <x v="1"/>
    <x v="0"/>
    <x v="0"/>
    <x v="0"/>
    <x v="2"/>
    <x v="0"/>
    <x v="2"/>
    <s v=""/>
    <s v=""/>
    <x v="0"/>
    <x v="0"/>
    <x v="0"/>
    <x v="0"/>
    <x v="0"/>
    <x v="0"/>
    <x v="2"/>
    <x v="0"/>
    <x v="0"/>
    <x v="0"/>
    <x v="2"/>
    <x v="3"/>
    <x v="2"/>
    <s v="sciroppo bimbi - aboca"/>
    <x v="0"/>
    <x v="0"/>
    <x v="2"/>
    <s v="Perche mi è stata consigliata o prescritta dal mio medico o da medici specializzati"/>
    <x v="1"/>
    <x v="0"/>
    <x v="2"/>
  </r>
  <r>
    <x v="75"/>
    <s v="08/04/2015 19.26.18"/>
    <n v="1"/>
    <s v="edoardo pombia"/>
    <x v="0"/>
    <x v="11"/>
    <d v="2000-11-28T00:00:00"/>
    <x v="2"/>
    <x v="1"/>
    <s v="madre"/>
    <x v="22"/>
    <x v="1"/>
    <x v="0"/>
    <x v="0"/>
    <x v="21"/>
    <x v="1"/>
    <x v="0"/>
    <x v="4"/>
    <n v="0"/>
    <n v="0"/>
    <s v="NESSUNO"/>
    <x v="4"/>
    <x v="1"/>
    <x v="3"/>
    <x v="6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76"/>
    <s v="09/04/2015 18.53.54"/>
    <n v="1"/>
    <s v="andrea uglietti"/>
    <x v="0"/>
    <x v="2"/>
    <d v="2010-03-23T00:00:00"/>
    <x v="1"/>
    <x v="1"/>
    <s v="madre"/>
    <x v="3"/>
    <x v="5"/>
    <x v="0"/>
    <x v="3"/>
    <x v="14"/>
    <x v="0"/>
    <x v="0"/>
    <x v="3"/>
    <n v="2"/>
    <s v="meno di 6"/>
    <s v="ORL"/>
    <x v="2"/>
    <x v="0"/>
    <x v="2"/>
    <x v="0"/>
    <x v="2"/>
    <x v="0"/>
    <x v="0"/>
    <x v="0"/>
    <x v="0"/>
    <s v=""/>
    <s v=""/>
    <x v="0"/>
    <x v="0"/>
    <x v="0"/>
    <x v="0"/>
    <x v="0"/>
    <x v="0"/>
    <x v="2"/>
    <x v="0"/>
    <x v="0"/>
    <x v="0"/>
    <x v="2"/>
    <x v="0"/>
    <x v="2"/>
    <s v="influprop spray nasale_x000d_uncadep sciroppo _x000d_"/>
    <x v="0"/>
    <x v="0"/>
    <x v="2"/>
    <s v="Perche mi è stata consigliata o prescritta dal mio medico o da medici specializzati"/>
    <x v="1"/>
    <x v="0"/>
    <x v="0"/>
  </r>
  <r>
    <x v="77"/>
    <s v="09/04/2015 19.09.25"/>
    <n v="1"/>
    <s v="luca alessandro uda"/>
    <x v="0"/>
    <x v="1"/>
    <d v="2008-08-07T00:00:00"/>
    <x v="0"/>
    <x v="0"/>
    <s v="madre"/>
    <x v="22"/>
    <x v="1"/>
    <x v="0"/>
    <x v="0"/>
    <x v="15"/>
    <x v="0"/>
    <x v="0"/>
    <x v="0"/>
    <n v="4"/>
    <s v="meno di 6"/>
    <s v="ORL"/>
    <x v="7"/>
    <x v="4"/>
    <x v="0"/>
    <x v="0"/>
    <x v="2"/>
    <x v="0"/>
    <x v="0"/>
    <x v="0"/>
    <x v="7"/>
    <s v=""/>
    <s v=""/>
    <x v="0"/>
    <x v="0"/>
    <x v="0"/>
    <x v="0"/>
    <x v="0"/>
    <x v="4"/>
    <x v="2"/>
    <x v="1"/>
    <x v="0"/>
    <x v="0"/>
    <x v="2"/>
    <x v="0"/>
    <x v="2"/>
    <s v=""/>
    <x v="0"/>
    <x v="0"/>
    <x v="0"/>
    <s v="Perche mi è stata consigliata o prescritta dal mio medico o da medici specializzati"/>
    <x v="0"/>
    <x v="0"/>
    <x v="1"/>
  </r>
  <r>
    <x v="78"/>
    <s v="09/04/2015 19.28.46"/>
    <n v="1"/>
    <s v="loris trentani"/>
    <x v="0"/>
    <x v="12"/>
    <d v="2012-05-01T00:00:00"/>
    <x v="1"/>
    <x v="1"/>
    <s v="madre"/>
    <x v="13"/>
    <x v="1"/>
    <x v="0"/>
    <x v="4"/>
    <x v="13"/>
    <x v="1"/>
    <x v="0"/>
    <x v="1"/>
    <n v="2"/>
    <s v="meno di 6"/>
    <s v="FEBBRE/INFLUENZA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0"/>
  </r>
  <r>
    <x v="79"/>
    <s v="09/04/2015 19.38.44"/>
    <n v="1"/>
    <s v="andrea ferina"/>
    <x v="0"/>
    <x v="3"/>
    <d v="2012-04-08T00:00:00"/>
    <x v="0"/>
    <x v="0"/>
    <s v="madre"/>
    <x v="20"/>
    <x v="2"/>
    <x v="0"/>
    <x v="0"/>
    <x v="17"/>
    <x v="1"/>
    <x v="0"/>
    <x v="0"/>
    <n v="3"/>
    <s v="meno di 6"/>
    <s v="ORL"/>
    <x v="5"/>
    <x v="0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0"/>
  </r>
  <r>
    <x v="80"/>
    <s v="10/04/2015 10.19.19"/>
    <n v="1"/>
    <s v="gabriele gamaleri"/>
    <x v="0"/>
    <x v="9"/>
    <d v="2006-04-21T00:00:00"/>
    <x v="0"/>
    <x v="0"/>
    <s v="madre"/>
    <x v="6"/>
    <x v="1"/>
    <x v="0"/>
    <x v="3"/>
    <x v="5"/>
    <x v="1"/>
    <x v="1"/>
    <x v="2"/>
    <n v="2"/>
    <s v="meno di 6"/>
    <s v="ORL"/>
    <x v="10"/>
    <x v="1"/>
    <x v="4"/>
    <x v="5"/>
    <x v="2"/>
    <x v="0"/>
    <x v="0"/>
    <x v="0"/>
    <x v="7"/>
    <s v=""/>
    <s v=""/>
    <x v="1"/>
    <x v="0"/>
    <x v="0"/>
    <x v="0"/>
    <x v="0"/>
    <x v="4"/>
    <x v="3"/>
    <x v="1"/>
    <x v="0"/>
    <x v="0"/>
    <x v="2"/>
    <x v="0"/>
    <x v="4"/>
    <s v="propoli, pappa reale, oscillococcinum, doricum, argotone"/>
    <x v="0"/>
    <x v="0"/>
    <x v="0"/>
    <s v="Perche ritengo che le medicine non convenzionali sono piu sicure e “naturali” e non hanno effetti collaterali, per le resistenze agli antibiotici"/>
    <x v="1"/>
    <x v="0"/>
    <x v="0"/>
  </r>
  <r>
    <x v="81"/>
    <s v="10/04/2015 10.48.33"/>
    <n v="1"/>
    <s v="marco poletti"/>
    <x v="0"/>
    <x v="6"/>
    <d v="2007-09-11T00:00:00"/>
    <x v="2"/>
    <x v="2"/>
    <s v="madre"/>
    <x v="16"/>
    <x v="2"/>
    <x v="0"/>
    <x v="4"/>
    <x v="15"/>
    <x v="1"/>
    <x v="0"/>
    <x v="1"/>
    <n v="2"/>
    <s v="meno di 6"/>
    <s v="GI"/>
    <x v="2"/>
    <x v="0"/>
    <x v="5"/>
    <x v="9"/>
    <x v="1"/>
    <x v="0"/>
    <x v="0"/>
    <x v="0"/>
    <x v="4"/>
    <s v=""/>
    <s v=""/>
    <x v="0"/>
    <x v="0"/>
    <x v="0"/>
    <x v="0"/>
    <x v="0"/>
    <x v="4"/>
    <x v="3"/>
    <x v="1"/>
    <x v="1"/>
    <x v="0"/>
    <x v="2"/>
    <x v="2"/>
    <x v="8"/>
    <s v="propoli, echinacea, mirtillo nero, arnica"/>
    <x v="0"/>
    <x v="0"/>
    <x v="0"/>
    <s v="Perche avevo già fatto ricorso alle medicine non convenzionali per curare me stesso e ne ho tratto beneficio"/>
    <x v="1"/>
    <x v="0"/>
    <x v="0"/>
  </r>
  <r>
    <x v="82"/>
    <s v="10/04/2015 11.07.56"/>
    <n v="1"/>
    <s v="ivan derevinskyy"/>
    <x v="0"/>
    <x v="9"/>
    <d v="2006-09-21T00:00:00"/>
    <x v="1"/>
    <x v="0"/>
    <s v="padre"/>
    <x v="19"/>
    <x v="2"/>
    <x v="0"/>
    <x v="4"/>
    <x v="23"/>
    <x v="1"/>
    <x v="1"/>
    <x v="2"/>
    <n v="4"/>
    <s v="meno di 6"/>
    <s v="GI"/>
    <x v="6"/>
    <x v="0"/>
    <x v="8"/>
    <x v="0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0"/>
  </r>
  <r>
    <x v="83"/>
    <s v="10/04/2015 11.12.48"/>
    <n v="1"/>
    <s v="alessio coviello"/>
    <x v="0"/>
    <x v="5"/>
    <d v="2006-03-10T00:00:00"/>
    <x v="0"/>
    <x v="0"/>
    <s v="madre"/>
    <x v="0"/>
    <x v="2"/>
    <x v="0"/>
    <x v="4"/>
    <x v="2"/>
    <x v="2"/>
    <x v="0"/>
    <x v="1"/>
    <n v="1"/>
    <s v="meno di 6"/>
    <s v="GI"/>
    <x v="2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2"/>
    <x v="0"/>
    <x v="0"/>
  </r>
  <r>
    <x v="84"/>
    <s v="10/04/2015 11.19.26"/>
    <n v="1"/>
    <s v="luca tartaggia"/>
    <x v="0"/>
    <x v="1"/>
    <d v="2008-06-08T00:00:00"/>
    <x v="1"/>
    <x v="1"/>
    <s v="madre"/>
    <x v="2"/>
    <x v="1"/>
    <x v="0"/>
    <x v="0"/>
    <x v="7"/>
    <x v="0"/>
    <x v="0"/>
    <x v="3"/>
    <n v="4"/>
    <s v="meno di 6"/>
    <s v="GI"/>
    <x v="8"/>
    <x v="0"/>
    <x v="4"/>
    <x v="9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2"/>
    <x v="0"/>
    <x v="0"/>
  </r>
  <r>
    <x v="85"/>
    <s v="10/04/2015 11.50.34"/>
    <n v="1"/>
    <s v="andrea grosso"/>
    <x v="0"/>
    <x v="1"/>
    <d v="2008-06-24T00:00:00"/>
    <x v="2"/>
    <x v="2"/>
    <s v="madre"/>
    <x v="5"/>
    <x v="5"/>
    <x v="0"/>
    <x v="7"/>
    <x v="5"/>
    <x v="3"/>
    <x v="0"/>
    <x v="3"/>
    <n v="2"/>
    <s v="meno di 6"/>
    <s v="GI"/>
    <x v="4"/>
    <x v="0"/>
    <x v="3"/>
    <x v="0"/>
    <x v="0"/>
    <x v="0"/>
    <x v="0"/>
    <x v="0"/>
    <x v="7"/>
    <s v=""/>
    <s v=""/>
    <x v="4"/>
    <x v="0"/>
    <x v="0"/>
    <x v="0"/>
    <x v="0"/>
    <x v="4"/>
    <x v="3"/>
    <x v="0"/>
    <x v="2"/>
    <x v="0"/>
    <x v="2"/>
    <x v="0"/>
    <x v="0"/>
    <s v="ribes nigrum-macerato glicerico, propoli, nux vomica"/>
    <x v="0"/>
    <x v="0"/>
    <x v="0"/>
    <s v="Perche ritengo che le medicine non convenzionali sono piu sicure e “naturali” e non hanno effetti collaterali, perchè agisce sulle cause e rafforza il bambino"/>
    <x v="1"/>
    <x v="0"/>
    <x v="0"/>
  </r>
  <r>
    <x v="86"/>
    <s v="13/04/2015 10.34.57"/>
    <n v="1"/>
    <s v="edoardo fortis"/>
    <x v="0"/>
    <x v="5"/>
    <d v="2006-01-06T00:00:00"/>
    <x v="2"/>
    <x v="0"/>
    <s v="madre"/>
    <x v="12"/>
    <x v="2"/>
    <x v="0"/>
    <x v="0"/>
    <x v="5"/>
    <x v="0"/>
    <x v="0"/>
    <x v="3"/>
    <n v="10"/>
    <s v="più di 6"/>
    <s v="ORL"/>
    <x v="8"/>
    <x v="0"/>
    <x v="8"/>
    <x v="5"/>
    <x v="2"/>
    <x v="1"/>
    <x v="1"/>
    <x v="0"/>
    <x v="2"/>
    <s v=""/>
    <s v=""/>
    <x v="0"/>
    <x v="0"/>
    <x v="0"/>
    <x v="0"/>
    <x v="0"/>
    <x v="1"/>
    <x v="1"/>
    <x v="2"/>
    <x v="1"/>
    <x v="2"/>
    <x v="2"/>
    <x v="0"/>
    <x v="2"/>
    <s v=""/>
    <x v="1"/>
    <x v="0"/>
    <x v="1"/>
    <s v=""/>
    <x v="2"/>
    <x v="0"/>
    <x v="3"/>
  </r>
  <r>
    <x v="87"/>
    <s v="13/04/2015 11.20.20"/>
    <n v="1"/>
    <s v="alberto la micela"/>
    <x v="0"/>
    <x v="10"/>
    <d v="2003-03-13T00:00:00"/>
    <x v="1"/>
    <x v="1"/>
    <s v="madre"/>
    <x v="15"/>
    <x v="1"/>
    <x v="0"/>
    <x v="4"/>
    <x v="15"/>
    <x v="1"/>
    <x v="0"/>
    <x v="0"/>
    <n v="0"/>
    <n v="0"/>
    <s v="NESSUNO"/>
    <x v="3"/>
    <x v="0"/>
    <x v="3"/>
    <x v="0"/>
    <x v="5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1"/>
    <x v="0"/>
    <x v="0"/>
  </r>
  <r>
    <x v="88"/>
    <s v="13/04/2015 11.37.26"/>
    <n v="1"/>
    <s v="GREGORY ALEXANDER CIFUENTES LANDEO"/>
    <x v="0"/>
    <x v="4"/>
    <d v="2003-09-16T00:00:00"/>
    <x v="3"/>
    <x v="1"/>
    <s v="madre"/>
    <x v="16"/>
    <x v="1"/>
    <x v="0"/>
    <x v="0"/>
    <x v="14"/>
    <x v="2"/>
    <x v="1"/>
    <x v="2"/>
    <n v="10"/>
    <s v="più di 6"/>
    <s v="GI"/>
    <x v="10"/>
    <x v="2"/>
    <x v="8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89"/>
    <s v="13/04/2015 11.54.28"/>
    <n v="1"/>
    <s v="riccardo domenico siddi"/>
    <x v="0"/>
    <x v="5"/>
    <d v="2005-04-29T00:00:00"/>
    <x v="1"/>
    <x v="0"/>
    <s v="madre"/>
    <x v="0"/>
    <x v="2"/>
    <x v="0"/>
    <x v="3"/>
    <x v="0"/>
    <x v="2"/>
    <x v="0"/>
    <x v="1"/>
    <n v="3"/>
    <s v="meno di 6"/>
    <s v="ORL"/>
    <x v="10"/>
    <x v="0"/>
    <x v="10"/>
    <x v="0"/>
    <x v="0"/>
    <x v="0"/>
    <x v="2"/>
    <x v="0"/>
    <x v="2"/>
    <s v=""/>
    <s v=""/>
    <x v="0"/>
    <x v="0"/>
    <x v="0"/>
    <x v="0"/>
    <x v="0"/>
    <x v="0"/>
    <x v="3"/>
    <x v="1"/>
    <x v="0"/>
    <x v="0"/>
    <x v="2"/>
    <x v="0"/>
    <x v="2"/>
    <s v="granuli omeopatici"/>
    <x v="0"/>
    <x v="0"/>
    <x v="3"/>
    <s v="Perche mi è stata consigliata o prescritta dal mio medico o da medici specializzati"/>
    <x v="2"/>
    <x v="0"/>
    <x v="0"/>
  </r>
  <r>
    <x v="90"/>
    <s v="13/04/2015 12.05.12"/>
    <n v="1"/>
    <s v="leonardo amato"/>
    <x v="0"/>
    <x v="4"/>
    <d v="2004-07-22T00:00:00"/>
    <x v="1"/>
    <x v="3"/>
    <s v="madre"/>
    <x v="25"/>
    <x v="2"/>
    <x v="1"/>
    <x v="5"/>
    <x v="24"/>
    <x v="1"/>
    <x v="0"/>
    <x v="6"/>
    <n v="2"/>
    <s v="meno di 6"/>
    <s v="ORL"/>
    <x v="4"/>
    <x v="0"/>
    <x v="5"/>
    <x v="1"/>
    <x v="2"/>
    <x v="0"/>
    <x v="0"/>
    <x v="0"/>
    <x v="2"/>
    <s v=""/>
    <s v=""/>
    <x v="1"/>
    <x v="0"/>
    <x v="0"/>
    <x v="0"/>
    <x v="0"/>
    <x v="0"/>
    <x v="3"/>
    <x v="0"/>
    <x v="0"/>
    <x v="0"/>
    <x v="2"/>
    <x v="3"/>
    <x v="6"/>
    <s v="stodal - granuli"/>
    <x v="0"/>
    <x v="0"/>
    <x v="0"/>
    <s v="Perche avevo già fatto ricorso alle medicine non convenzionali per curare me stesso e ne ho tratto beneficio"/>
    <x v="2"/>
    <x v="0"/>
    <x v="3"/>
  </r>
  <r>
    <x v="91"/>
    <s v="13/04/2015 12.13.50"/>
    <n v="1"/>
    <s v="riccardo terazzi"/>
    <x v="0"/>
    <x v="7"/>
    <d v="2001-11-20T00:00:00"/>
    <x v="0"/>
    <x v="0"/>
    <s v="padre"/>
    <x v="27"/>
    <x v="1"/>
    <x v="3"/>
    <x v="5"/>
    <x v="19"/>
    <x v="1"/>
    <x v="1"/>
    <x v="2"/>
    <n v="0"/>
    <n v="0"/>
    <s v="NESSUNO"/>
    <x v="3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0"/>
    <x v="0"/>
    <x v="0"/>
  </r>
  <r>
    <x v="92"/>
    <s v="13/04/2015 12.29.59"/>
    <n v="1"/>
    <s v="luca schettini"/>
    <x v="0"/>
    <x v="11"/>
    <d v="2000-07-27T00:00:00"/>
    <x v="1"/>
    <x v="1"/>
    <s v="madre"/>
    <x v="28"/>
    <x v="2"/>
    <x v="3"/>
    <x v="5"/>
    <x v="25"/>
    <x v="2"/>
    <x v="0"/>
    <x v="1"/>
    <n v="2"/>
    <s v="meno di 6"/>
    <s v="ORL/GI"/>
    <x v="2"/>
    <x v="3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0"/>
    <x v="0"/>
    <x v="0"/>
  </r>
  <r>
    <x v="93"/>
    <s v="13/04/2015 12.40.25"/>
    <n v="1"/>
    <s v="nicolò miragliotta"/>
    <x v="0"/>
    <x v="3"/>
    <d v="2011-08-15T00:00:00"/>
    <x v="1"/>
    <x v="1"/>
    <s v="madre"/>
    <x v="12"/>
    <x v="0"/>
    <x v="0"/>
    <x v="0"/>
    <x v="3"/>
    <x v="0"/>
    <x v="1"/>
    <x v="2"/>
    <n v="3"/>
    <s v="meno di 6"/>
    <s v="ORL"/>
    <x v="0"/>
    <x v="0"/>
    <x v="0"/>
    <x v="6"/>
    <x v="2"/>
    <x v="0"/>
    <x v="0"/>
    <x v="0"/>
    <x v="7"/>
    <s v=""/>
    <s v=""/>
    <x v="0"/>
    <x v="0"/>
    <x v="0"/>
    <x v="0"/>
    <x v="0"/>
    <x v="0"/>
    <x v="2"/>
    <x v="0"/>
    <x v="0"/>
    <x v="0"/>
    <x v="2"/>
    <x v="0"/>
    <x v="2"/>
    <s v="dicotuss, not sciroppo"/>
    <x v="0"/>
    <x v="0"/>
    <x v="0"/>
    <s v="Per evitare di creare resistenza agli antibiotici"/>
    <x v="1"/>
    <x v="0"/>
    <x v="0"/>
  </r>
  <r>
    <x v="94"/>
    <s v="13/04/2015 12.48.57"/>
    <n v="1"/>
    <s v="nicola amato"/>
    <x v="0"/>
    <x v="3"/>
    <d v="2011-10-18T00:00:00"/>
    <x v="0"/>
    <x v="0"/>
    <s v="madre"/>
    <x v="10"/>
    <x v="2"/>
    <x v="0"/>
    <x v="4"/>
    <x v="11"/>
    <x v="2"/>
    <x v="1"/>
    <x v="2"/>
    <n v="2"/>
    <s v="meno di 6"/>
    <s v="ORL"/>
    <x v="8"/>
    <x v="0"/>
    <x v="2"/>
    <x v="0"/>
    <x v="2"/>
    <x v="0"/>
    <x v="0"/>
    <x v="0"/>
    <x v="0"/>
    <s v=""/>
    <s v=""/>
    <x v="0"/>
    <x v="0"/>
    <x v="0"/>
    <x v="0"/>
    <x v="0"/>
    <x v="0"/>
    <x v="3"/>
    <x v="0"/>
    <x v="0"/>
    <x v="0"/>
    <x v="2"/>
    <x v="0"/>
    <x v="2"/>
    <s v="tussistin"/>
    <x v="0"/>
    <x v="0"/>
    <x v="0"/>
    <s v="Perche mi è stata consigliata o prescritta dal mio medico o da medici specializzati"/>
    <x v="1"/>
    <x v="0"/>
    <x v="0"/>
  </r>
  <r>
    <x v="95"/>
    <s v="13/04/2015 13.01.57"/>
    <n v="1"/>
    <s v="alessandro cosentino"/>
    <x v="0"/>
    <x v="5"/>
    <d v="2005-06-08T00:00:00"/>
    <x v="2"/>
    <x v="0"/>
    <s v="padre"/>
    <x v="16"/>
    <x v="1"/>
    <x v="1"/>
    <x v="5"/>
    <x v="3"/>
    <x v="0"/>
    <x v="0"/>
    <x v="0"/>
    <n v="5"/>
    <s v="meno di 6"/>
    <s v="ORL/GI"/>
    <x v="8"/>
    <x v="0"/>
    <x v="4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96"/>
    <s v="17/04/2015 16.08.34"/>
    <n v="1"/>
    <s v="giada gattico"/>
    <x v="1"/>
    <x v="10"/>
    <d v="2003-02-16T00:00:00"/>
    <x v="1"/>
    <x v="1"/>
    <s v="madre"/>
    <x v="16"/>
    <x v="1"/>
    <x v="0"/>
    <x v="4"/>
    <x v="5"/>
    <x v="2"/>
    <x v="1"/>
    <x v="2"/>
    <n v="6"/>
    <s v="più di 6"/>
    <s v="ORL"/>
    <x v="5"/>
    <x v="0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97"/>
    <s v="17/04/2015 16.19.37"/>
    <n v="1"/>
    <s v="francesca rosalina nappo"/>
    <x v="1"/>
    <x v="1"/>
    <d v="2008-08-15T00:00:00"/>
    <x v="1"/>
    <x v="1"/>
    <s v="madre"/>
    <x v="20"/>
    <x v="2"/>
    <x v="0"/>
    <x v="4"/>
    <x v="22"/>
    <x v="1"/>
    <x v="0"/>
    <x v="3"/>
    <n v="7"/>
    <s v="più di 6"/>
    <s v="ORL"/>
    <x v="2"/>
    <x v="0"/>
    <x v="8"/>
    <x v="0"/>
    <x v="6"/>
    <x v="0"/>
    <x v="0"/>
    <x v="0"/>
    <x v="3"/>
    <s v=""/>
    <s v=""/>
    <x v="0"/>
    <x v="0"/>
    <x v="0"/>
    <x v="0"/>
    <x v="0"/>
    <x v="0"/>
    <x v="3"/>
    <x v="0"/>
    <x v="2"/>
    <x v="0"/>
    <x v="1"/>
    <x v="3"/>
    <x v="1"/>
    <s v="sciroppo alla bava di lumaca"/>
    <x v="0"/>
    <x v="0"/>
    <x v="0"/>
    <s v="perchè quella prescitta non dava benefici"/>
    <x v="2"/>
    <x v="0"/>
    <x v="0"/>
  </r>
  <r>
    <x v="98"/>
    <s v="17/04/2015 16.33.31"/>
    <n v="1"/>
    <s v="SOKHNA MAI KABIR MBOW"/>
    <x v="1"/>
    <x v="6"/>
    <d v="2007-09-17T00:00:00"/>
    <x v="2"/>
    <x v="0"/>
    <s v="padre"/>
    <x v="25"/>
    <x v="3"/>
    <x v="1"/>
    <x v="5"/>
    <x v="3"/>
    <x v="4"/>
    <x v="1"/>
    <x v="2"/>
    <n v="10"/>
    <s v="più di 6"/>
    <s v="ORL"/>
    <x v="7"/>
    <x v="0"/>
    <x v="8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99"/>
    <s v="17/04/2015 16.43.56"/>
    <n v="1"/>
    <s v="giada vittoria raineri"/>
    <x v="1"/>
    <x v="7"/>
    <d v="2001-09-19T00:00:00"/>
    <x v="0"/>
    <x v="0"/>
    <s v="madre"/>
    <x v="26"/>
    <x v="2"/>
    <x v="1"/>
    <x v="5"/>
    <x v="26"/>
    <x v="1"/>
    <x v="1"/>
    <x v="2"/>
    <n v="1"/>
    <s v="meno di 6"/>
    <s v="FEBBRE/INFLUENZA"/>
    <x v="4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00"/>
    <s v="17/04/2015 16.57.13"/>
    <n v="1"/>
    <s v="SHARON OGHOMNWEN Yiare"/>
    <x v="1"/>
    <x v="9"/>
    <d v="2006-08-22T00:00:00"/>
    <x v="2"/>
    <x v="0"/>
    <s v="madre"/>
    <x v="5"/>
    <x v="0"/>
    <x v="1"/>
    <x v="5"/>
    <x v="15"/>
    <x v="0"/>
    <x v="1"/>
    <x v="2"/>
    <n v="2"/>
    <s v="meno di 6"/>
    <s v="FEBBRE/INFLUENZA"/>
    <x v="5"/>
    <x v="0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0"/>
  </r>
  <r>
    <x v="101"/>
    <s v="17/04/2015 17.08.36"/>
    <n v="1"/>
    <s v="chiara malvezzi"/>
    <x v="1"/>
    <x v="6"/>
    <d v="2008-02-16T00:00:00"/>
    <x v="1"/>
    <x v="0"/>
    <s v="padre"/>
    <x v="15"/>
    <x v="0"/>
    <x v="0"/>
    <x v="1"/>
    <x v="14"/>
    <x v="0"/>
    <x v="0"/>
    <x v="6"/>
    <n v="1"/>
    <s v="meno di 6"/>
    <s v="FEBBRE/INFLUENZA"/>
    <x v="2"/>
    <x v="0"/>
    <x v="3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2"/>
    <x v="0"/>
    <x v="0"/>
  </r>
  <r>
    <x v="102"/>
    <s v="17/04/2015 17.21.35"/>
    <n v="1"/>
    <s v="giorgia rebecca mitraglia"/>
    <x v="1"/>
    <x v="5"/>
    <d v="2006-02-28T00:00:00"/>
    <x v="1"/>
    <x v="1"/>
    <s v="madre"/>
    <x v="10"/>
    <x v="2"/>
    <x v="0"/>
    <x v="4"/>
    <x v="5"/>
    <x v="2"/>
    <x v="2"/>
    <x v="2"/>
    <n v="3"/>
    <s v="meno di 6"/>
    <s v="GI"/>
    <x v="0"/>
    <x v="1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2"/>
    <x v="0"/>
    <x v="0"/>
  </r>
  <r>
    <x v="103"/>
    <s v="17/04/2015 17.27.50"/>
    <n v="1"/>
    <s v="anna parrella"/>
    <x v="1"/>
    <x v="10"/>
    <d v="2002-08-28T00:00:00"/>
    <x v="0"/>
    <x v="0"/>
    <s v="padre"/>
    <x v="11"/>
    <x v="2"/>
    <x v="1"/>
    <x v="5"/>
    <x v="16"/>
    <x v="1"/>
    <x v="0"/>
    <x v="0"/>
    <n v="0"/>
    <n v="0"/>
    <s v="NESSUNO"/>
    <x v="4"/>
    <x v="0"/>
    <x v="3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04"/>
    <s v="17/04/2015 17.40.26"/>
    <n v="1"/>
    <s v="sofia annostini"/>
    <x v="1"/>
    <x v="1"/>
    <d v="2008-11-01T00:00:00"/>
    <x v="0"/>
    <x v="0"/>
    <s v="madre"/>
    <x v="1"/>
    <x v="1"/>
    <x v="0"/>
    <x v="0"/>
    <x v="10"/>
    <x v="1"/>
    <x v="0"/>
    <x v="0"/>
    <n v="1"/>
    <s v="meno di 6"/>
    <s v="FEBBRE/INFLUENZA"/>
    <x v="2"/>
    <x v="0"/>
    <x v="5"/>
    <x v="0"/>
    <x v="2"/>
    <x v="0"/>
    <x v="0"/>
    <x v="0"/>
    <x v="7"/>
    <s v=""/>
    <s v=""/>
    <x v="0"/>
    <x v="0"/>
    <x v="0"/>
    <x v="0"/>
    <x v="0"/>
    <x v="0"/>
    <x v="3"/>
    <x v="0"/>
    <x v="2"/>
    <x v="1"/>
    <x v="1"/>
    <x v="2"/>
    <x v="7"/>
    <s v="grintuss"/>
    <x v="0"/>
    <x v="0"/>
    <x v="0"/>
    <s v="Perche mi è stata consigliata o prescritta dal mio medico o da medici specializzati"/>
    <x v="1"/>
    <x v="0"/>
    <x v="0"/>
  </r>
  <r>
    <x v="105"/>
    <s v="17/04/2015 17.55.34"/>
    <n v="1"/>
    <s v="carola cerutti"/>
    <x v="1"/>
    <x v="5"/>
    <d v="2005-05-03T00:00:00"/>
    <x v="1"/>
    <x v="1"/>
    <s v="padre"/>
    <x v="5"/>
    <x v="2"/>
    <x v="0"/>
    <x v="4"/>
    <x v="2"/>
    <x v="1"/>
    <x v="0"/>
    <x v="0"/>
    <n v="2"/>
    <s v="meno di 6"/>
    <s v="GI"/>
    <x v="4"/>
    <x v="0"/>
    <x v="2"/>
    <x v="0"/>
    <x v="4"/>
    <x v="0"/>
    <x v="0"/>
    <x v="0"/>
    <x v="0"/>
    <s v=""/>
    <s v=""/>
    <x v="7"/>
    <x v="0"/>
    <x v="0"/>
    <x v="0"/>
    <x v="0"/>
    <x v="2"/>
    <x v="3"/>
    <x v="1"/>
    <x v="1"/>
    <x v="0"/>
    <x v="1"/>
    <x v="3"/>
    <x v="2"/>
    <s v="oscillococcinum, fiori di bach"/>
    <x v="0"/>
    <x v="0"/>
    <x v="3"/>
    <s v="Perche mi è stata consigliata o prescritta dal mio medico o da medici specializzati"/>
    <x v="1"/>
    <x v="0"/>
    <x v="0"/>
  </r>
  <r>
    <x v="106"/>
    <s v="17/04/2015 18.14.58"/>
    <n v="1"/>
    <s v="jaqueline pellicane"/>
    <x v="1"/>
    <x v="1"/>
    <d v="2008-07-04T00:00:00"/>
    <x v="1"/>
    <x v="0"/>
    <s v="madre"/>
    <x v="29"/>
    <x v="2"/>
    <x v="0"/>
    <x v="0"/>
    <x v="23"/>
    <x v="2"/>
    <x v="1"/>
    <x v="2"/>
    <n v="0"/>
    <n v="0"/>
    <s v="NESSUNO"/>
    <x v="4"/>
    <x v="0"/>
    <x v="3"/>
    <x v="6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2"/>
    <x v="0"/>
    <x v="0"/>
  </r>
  <r>
    <x v="107"/>
    <s v="17/04/2015 18.20.39"/>
    <n v="1"/>
    <s v="ilham laaziri"/>
    <x v="1"/>
    <x v="6"/>
    <d v="2007-06-05T00:00:00"/>
    <x v="2"/>
    <x v="0"/>
    <s v="padre"/>
    <x v="19"/>
    <x v="2"/>
    <x v="0"/>
    <x v="4"/>
    <x v="4"/>
    <x v="4"/>
    <x v="1"/>
    <x v="2"/>
    <n v="1"/>
    <s v="meno di 6"/>
    <s v="ORL"/>
    <x v="4"/>
    <x v="1"/>
    <x v="3"/>
    <x v="1"/>
    <x v="5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108"/>
    <s v="17/04/2015 18.33.38"/>
    <n v="1"/>
    <s v="siria meloni"/>
    <x v="1"/>
    <x v="9"/>
    <d v="2006-07-06T00:00:00"/>
    <x v="0"/>
    <x v="0"/>
    <s v="madre"/>
    <x v="15"/>
    <x v="1"/>
    <x v="0"/>
    <x v="4"/>
    <x v="1"/>
    <x v="0"/>
    <x v="2"/>
    <x v="2"/>
    <n v="1"/>
    <s v="meno di 6"/>
    <s v="FEBBRE/INFLUENZA"/>
    <x v="4"/>
    <x v="0"/>
    <x v="5"/>
    <x v="0"/>
    <x v="2"/>
    <x v="0"/>
    <x v="2"/>
    <x v="0"/>
    <x v="2"/>
    <s v=""/>
    <s v=""/>
    <x v="0"/>
    <x v="0"/>
    <x v="0"/>
    <x v="0"/>
    <x v="0"/>
    <x v="0"/>
    <x v="3"/>
    <x v="0"/>
    <x v="1"/>
    <x v="0"/>
    <x v="0"/>
    <x v="0"/>
    <x v="6"/>
    <s v="creme per dermatite atopica (cardiospermum), gocce per tosse secca (guna)"/>
    <x v="0"/>
    <x v="0"/>
    <x v="0"/>
    <s v="perchè altri farmaci non avevano funzionato"/>
    <x v="2"/>
    <x v="0"/>
    <x v="0"/>
  </r>
  <r>
    <x v="109"/>
    <s v="17/04/2015 18.41.11"/>
    <n v="1"/>
    <s v="giada cantoia"/>
    <x v="1"/>
    <x v="1"/>
    <d v="2008-08-07T00:00:00"/>
    <x v="1"/>
    <x v="1"/>
    <s v="padre"/>
    <x v="8"/>
    <x v="2"/>
    <x v="0"/>
    <x v="4"/>
    <x v="9"/>
    <x v="1"/>
    <x v="0"/>
    <x v="1"/>
    <n v="5"/>
    <s v="meno di 6"/>
    <s v="ORL"/>
    <x v="0"/>
    <x v="0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10"/>
    <s v="17/04/2015 18.58.46"/>
    <n v="1"/>
    <s v="laura modelli"/>
    <x v="1"/>
    <x v="4"/>
    <d v="2003-10-23T00:00:00"/>
    <x v="1"/>
    <x v="0"/>
    <s v="padre"/>
    <x v="15"/>
    <x v="1"/>
    <x v="0"/>
    <x v="3"/>
    <x v="15"/>
    <x v="1"/>
    <x v="0"/>
    <x v="6"/>
    <n v="2"/>
    <s v="meno di 6"/>
    <s v="FEBBRE/INFLUENZA"/>
    <x v="2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1"/>
    <x v="2"/>
    <s v=""/>
    <x v="1"/>
    <x v="0"/>
    <x v="1"/>
    <s v=""/>
    <x v="1"/>
    <x v="0"/>
    <x v="0"/>
  </r>
  <r>
    <x v="111"/>
    <s v="17/04/2015 19.00.12"/>
    <n v="1"/>
    <s v="alessia rollini"/>
    <x v="1"/>
    <x v="7"/>
    <d v="2001-05-04T00:00:00"/>
    <x v="0"/>
    <x v="0"/>
    <s v="madre"/>
    <x v="8"/>
    <x v="2"/>
    <x v="0"/>
    <x v="4"/>
    <x v="14"/>
    <x v="1"/>
    <x v="0"/>
    <x v="0"/>
    <n v="2"/>
    <s v="meno di 6"/>
    <s v="GI"/>
    <x v="2"/>
    <x v="0"/>
    <x v="2"/>
    <x v="0"/>
    <x v="7"/>
    <x v="0"/>
    <x v="0"/>
    <x v="0"/>
    <x v="2"/>
    <s v=""/>
    <s v=""/>
    <x v="1"/>
    <x v="0"/>
    <x v="0"/>
    <x v="0"/>
    <x v="0"/>
    <x v="7"/>
    <x v="2"/>
    <x v="0"/>
    <x v="0"/>
    <x v="0"/>
    <x v="2"/>
    <x v="2"/>
    <x v="0"/>
    <s v="granuli omeopatici per dermatite atopica_x000d_"/>
    <x v="2"/>
    <x v="1"/>
    <x v="2"/>
    <s v="Perche ritengo che le medicine non convenzionali sono piu sicure e “naturali” e non hanno effetti collaterali"/>
    <x v="1"/>
    <x v="0"/>
    <x v="0"/>
  </r>
  <r>
    <x v="112"/>
    <s v="17/04/2015 19.34.58"/>
    <n v="1"/>
    <s v="aurora cherchi"/>
    <x v="1"/>
    <x v="8"/>
    <d v="2005-03-09T00:00:00"/>
    <x v="1"/>
    <x v="1"/>
    <s v="madre"/>
    <x v="25"/>
    <x v="2"/>
    <x v="0"/>
    <x v="3"/>
    <x v="27"/>
    <x v="0"/>
    <x v="0"/>
    <x v="4"/>
    <n v="10"/>
    <s v="più di 6"/>
    <s v="ORL/GI"/>
    <x v="4"/>
    <x v="0"/>
    <x v="5"/>
    <x v="8"/>
    <x v="7"/>
    <x v="0"/>
    <x v="0"/>
    <x v="0"/>
    <x v="3"/>
    <s v=""/>
    <s v=""/>
    <x v="7"/>
    <x v="0"/>
    <x v="0"/>
    <x v="0"/>
    <x v="0"/>
    <x v="5"/>
    <x v="3"/>
    <x v="0"/>
    <x v="0"/>
    <x v="1"/>
    <x v="1"/>
    <x v="0"/>
    <x v="4"/>
    <s v="granuli omeopatici Boiron, farmaci al propoli, Bracco,"/>
    <x v="0"/>
    <x v="0"/>
    <x v="0"/>
    <s v="Perche ritengo che le medicine non convenzionali sono piu sicure e “naturali” e non hanno effetti collaterali"/>
    <x v="1"/>
    <x v="0"/>
    <x v="1"/>
  </r>
  <r>
    <x v="113"/>
    <s v="17/04/2015 19.42.27"/>
    <n v="1"/>
    <s v="serena caredda"/>
    <x v="1"/>
    <x v="10"/>
    <d v="2002-12-09T00:00:00"/>
    <x v="2"/>
    <x v="0"/>
    <s v="madre"/>
    <x v="0"/>
    <x v="1"/>
    <x v="0"/>
    <x v="2"/>
    <x v="7"/>
    <x v="0"/>
    <x v="1"/>
    <x v="2"/>
    <n v="2"/>
    <s v="meno di 6"/>
    <s v="FEBBRE/INFLUENZA"/>
    <x v="0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114"/>
    <s v="17/04/2015 20.19.35"/>
    <n v="1"/>
    <s v="suela subashi"/>
    <x v="1"/>
    <x v="1"/>
    <d v="2008-08-16T00:00:00"/>
    <x v="2"/>
    <x v="2"/>
    <s v="madre"/>
    <x v="0"/>
    <x v="2"/>
    <x v="1"/>
    <x v="5"/>
    <x v="7"/>
    <x v="1"/>
    <x v="0"/>
    <x v="1"/>
    <n v="4"/>
    <s v="meno di 6"/>
    <s v="ORL/GI"/>
    <x v="10"/>
    <x v="0"/>
    <x v="0"/>
    <x v="5"/>
    <x v="8"/>
    <x v="0"/>
    <x v="0"/>
    <x v="0"/>
    <x v="6"/>
    <s v=""/>
    <s v=""/>
    <x v="0"/>
    <x v="0"/>
    <x v="0"/>
    <x v="0"/>
    <x v="0"/>
    <x v="0"/>
    <x v="3"/>
    <x v="1"/>
    <x v="0"/>
    <x v="0"/>
    <x v="2"/>
    <x v="2"/>
    <x v="6"/>
    <s v="sciroppo millefiori"/>
    <x v="0"/>
    <x v="0"/>
    <x v="0"/>
    <s v="perchè ha un buon gusto e piace alla bambina"/>
    <x v="1"/>
    <x v="0"/>
    <x v="0"/>
  </r>
  <r>
    <x v="115"/>
    <s v="18/04/2015 12.36.44"/>
    <n v="1"/>
    <s v="lisa sinetti"/>
    <x v="1"/>
    <x v="10"/>
    <d v="2002-05-15T00:00:00"/>
    <x v="1"/>
    <x v="1"/>
    <s v="madre"/>
    <x v="17"/>
    <x v="2"/>
    <x v="0"/>
    <x v="4"/>
    <x v="9"/>
    <x v="2"/>
    <x v="0"/>
    <x v="1"/>
    <n v="3"/>
    <s v="meno di 6"/>
    <s v="ORL/GI"/>
    <x v="8"/>
    <x v="0"/>
    <x v="4"/>
    <x v="0"/>
    <x v="4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2"/>
  </r>
  <r>
    <x v="116"/>
    <s v="18/04/2015 14.51.31"/>
    <n v="1"/>
    <s v="annachiara sabattini"/>
    <x v="1"/>
    <x v="4"/>
    <d v="2003-07-15T00:00:00"/>
    <x v="1"/>
    <x v="1"/>
    <s v="madre"/>
    <x v="25"/>
    <x v="2"/>
    <x v="0"/>
    <x v="4"/>
    <x v="16"/>
    <x v="2"/>
    <x v="0"/>
    <x v="1"/>
    <n v="5"/>
    <s v="meno di 6"/>
    <s v="ORL/GI"/>
    <x v="0"/>
    <x v="5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117"/>
    <s v="18/04/2015 15.03.09"/>
    <n v="1"/>
    <s v="melania amato"/>
    <x v="1"/>
    <x v="11"/>
    <d v="2001-01-23T00:00:00"/>
    <x v="1"/>
    <x v="0"/>
    <s v="madre"/>
    <x v="25"/>
    <x v="2"/>
    <x v="0"/>
    <x v="4"/>
    <x v="24"/>
    <x v="1"/>
    <x v="0"/>
    <x v="6"/>
    <n v="3"/>
    <s v="meno di 6"/>
    <s v="GI"/>
    <x v="3"/>
    <x v="0"/>
    <x v="3"/>
    <x v="5"/>
    <x v="2"/>
    <x v="0"/>
    <x v="0"/>
    <x v="0"/>
    <x v="0"/>
    <s v=""/>
    <s v=""/>
    <x v="0"/>
    <x v="0"/>
    <x v="0"/>
    <x v="0"/>
    <x v="0"/>
    <x v="3"/>
    <x v="2"/>
    <x v="0"/>
    <x v="1"/>
    <x v="2"/>
    <x v="1"/>
    <x v="3"/>
    <x v="1"/>
    <s v="granuli omeopatici, gocce di valeriana"/>
    <x v="2"/>
    <x v="2"/>
    <x v="0"/>
    <s v="Perche ritengo che le medicine non convenzionali sono piu sicure e “naturali” e non hanno effetti collaterali"/>
    <x v="2"/>
    <x v="0"/>
    <x v="0"/>
  </r>
  <r>
    <x v="118"/>
    <s v="18/04/2015 15.09.59"/>
    <n v="1"/>
    <s v="alessia contento"/>
    <x v="1"/>
    <x v="11"/>
    <d v="2001-02-26T00:00:00"/>
    <x v="0"/>
    <x v="0"/>
    <s v="padre"/>
    <x v="8"/>
    <x v="1"/>
    <x v="0"/>
    <x v="0"/>
    <x v="1"/>
    <x v="2"/>
    <x v="0"/>
    <x v="0"/>
    <n v="0"/>
    <n v="0"/>
    <s v="NESSUNO"/>
    <x v="3"/>
    <x v="1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19"/>
    <s v="18/04/2015 15.31.23"/>
    <n v="1"/>
    <s v="aurora pozzato"/>
    <x v="1"/>
    <x v="3"/>
    <d v="2011-08-24T00:00:00"/>
    <x v="1"/>
    <x v="1"/>
    <s v="padre"/>
    <x v="25"/>
    <x v="2"/>
    <x v="0"/>
    <x v="0"/>
    <x v="5"/>
    <x v="2"/>
    <x v="0"/>
    <x v="1"/>
    <n v="5"/>
    <s v="meno di 6"/>
    <s v="ORL"/>
    <x v="5"/>
    <x v="2"/>
    <x v="0"/>
    <x v="0"/>
    <x v="1"/>
    <x v="0"/>
    <x v="0"/>
    <x v="0"/>
    <x v="7"/>
    <s v=""/>
    <s v=""/>
    <x v="0"/>
    <x v="0"/>
    <x v="0"/>
    <x v="0"/>
    <x v="0"/>
    <x v="0"/>
    <x v="0"/>
    <x v="0"/>
    <x v="0"/>
    <x v="0"/>
    <x v="2"/>
    <x v="3"/>
    <x v="0"/>
    <s v="sciroppo bava di lumaca-"/>
    <x v="0"/>
    <x v="0"/>
    <x v="0"/>
    <s v="perché consigliate dal farmacista"/>
    <x v="2"/>
    <x v="0"/>
    <x v="0"/>
  </r>
  <r>
    <x v="120"/>
    <s v="18/04/2015 15.39.28"/>
    <n v="1"/>
    <s v="ginevra galletti"/>
    <x v="1"/>
    <x v="2"/>
    <d v="2009-11-01T00:00:00"/>
    <x v="0"/>
    <x v="0"/>
    <s v="padre"/>
    <x v="13"/>
    <x v="1"/>
    <x v="0"/>
    <x v="3"/>
    <x v="15"/>
    <x v="2"/>
    <x v="0"/>
    <x v="1"/>
    <n v="2"/>
    <s v="meno di 6"/>
    <s v="GI"/>
    <x v="2"/>
    <x v="1"/>
    <x v="2"/>
    <x v="1"/>
    <x v="2"/>
    <x v="0"/>
    <x v="0"/>
    <x v="0"/>
    <x v="2"/>
    <s v=""/>
    <s v=""/>
    <x v="6"/>
    <x v="0"/>
    <x v="0"/>
    <x v="0"/>
    <x v="0"/>
    <x v="0"/>
    <x v="3"/>
    <x v="1"/>
    <x v="0"/>
    <x v="0"/>
    <x v="2"/>
    <x v="0"/>
    <x v="0"/>
    <s v="granuli omeopatici"/>
    <x v="0"/>
    <x v="0"/>
    <x v="0"/>
    <s v="Perche ritengo che le medicine non convenzionali sono piu sicure e “naturali” e non hanno effetti collaterali"/>
    <x v="1"/>
    <x v="0"/>
    <x v="2"/>
  </r>
  <r>
    <x v="121"/>
    <s v="18/04/2015 17.10.14"/>
    <n v="1"/>
    <s v="emma padulazzi"/>
    <x v="1"/>
    <x v="3"/>
    <d v="2012-02-17T00:00:00"/>
    <x v="1"/>
    <x v="0"/>
    <s v="padre"/>
    <x v="3"/>
    <x v="1"/>
    <x v="0"/>
    <x v="3"/>
    <x v="9"/>
    <x v="0"/>
    <x v="0"/>
    <x v="4"/>
    <n v="1"/>
    <s v="meno di 6"/>
    <s v="ORL"/>
    <x v="4"/>
    <x v="0"/>
    <x v="5"/>
    <x v="5"/>
    <x v="4"/>
    <x v="0"/>
    <x v="2"/>
    <x v="0"/>
    <x v="2"/>
    <s v=""/>
    <s v=""/>
    <x v="0"/>
    <x v="0"/>
    <x v="0"/>
    <x v="0"/>
    <x v="0"/>
    <x v="2"/>
    <x v="0"/>
    <x v="0"/>
    <x v="0"/>
    <x v="0"/>
    <x v="2"/>
    <x v="0"/>
    <x v="0"/>
    <s v="munostim - loacker remedia"/>
    <x v="2"/>
    <x v="3"/>
    <x v="2"/>
    <s v="per aiutare a non ammalarsi"/>
    <x v="1"/>
    <x v="0"/>
    <x v="0"/>
  </r>
  <r>
    <x v="122"/>
    <s v="18/04/2015 17.27.22"/>
    <n v="1"/>
    <s v="francesca bozzella"/>
    <x v="1"/>
    <x v="4"/>
    <d v="2004-03-15T00:00:00"/>
    <x v="0"/>
    <x v="0"/>
    <s v="madre"/>
    <x v="30"/>
    <x v="1"/>
    <x v="0"/>
    <x v="3"/>
    <x v="28"/>
    <x v="0"/>
    <x v="0"/>
    <x v="8"/>
    <n v="1"/>
    <s v="meno di 6"/>
    <s v="FEBBRE/INFLUENZA"/>
    <x v="0"/>
    <x v="0"/>
    <x v="2"/>
    <x v="0"/>
    <x v="2"/>
    <x v="0"/>
    <x v="0"/>
    <x v="0"/>
    <x v="3"/>
    <s v=""/>
    <s v=""/>
    <x v="4"/>
    <x v="0"/>
    <x v="0"/>
    <x v="0"/>
    <x v="0"/>
    <x v="0"/>
    <x v="0"/>
    <x v="0"/>
    <x v="0"/>
    <x v="0"/>
    <x v="2"/>
    <x v="0"/>
    <x v="0"/>
    <s v="sciroppo per la tosse, propoli, euforbium"/>
    <x v="0"/>
    <x v="0"/>
    <x v="0"/>
    <s v="Perche avevo già fatto ricorso alle medicine non convenzionali per curare me stesso e ne ho tratto beneficio"/>
    <x v="1"/>
    <x v="0"/>
    <x v="0"/>
  </r>
  <r>
    <x v="123"/>
    <s v="18/04/2015 19.47.16"/>
    <n v="1"/>
    <s v="sara scopelliti"/>
    <x v="1"/>
    <x v="3"/>
    <d v="2012-01-09T00:00:00"/>
    <x v="1"/>
    <x v="1"/>
    <s v="padre"/>
    <x v="1"/>
    <x v="0"/>
    <x v="0"/>
    <x v="8"/>
    <x v="13"/>
    <x v="1"/>
    <x v="0"/>
    <x v="4"/>
    <n v="5"/>
    <s v="meno di 6"/>
    <s v="ORL"/>
    <x v="0"/>
    <x v="0"/>
    <x v="0"/>
    <x v="0"/>
    <x v="2"/>
    <x v="0"/>
    <x v="0"/>
    <x v="0"/>
    <x v="7"/>
    <s v=""/>
    <s v=""/>
    <x v="0"/>
    <x v="0"/>
    <x v="0"/>
    <x v="0"/>
    <x v="0"/>
    <x v="0"/>
    <x v="0"/>
    <x v="1"/>
    <x v="0"/>
    <x v="0"/>
    <x v="2"/>
    <x v="0"/>
    <x v="2"/>
    <s v="Grintuss"/>
    <x v="0"/>
    <x v="0"/>
    <x v="0"/>
    <s v="Perche mi è stata consigliata o prescritta dal mio medico o da medici specializzati"/>
    <x v="1"/>
    <x v="0"/>
    <x v="0"/>
  </r>
  <r>
    <x v="124"/>
    <s v="18/04/2015 19.53.21"/>
    <n v="1"/>
    <s v="noemi castaldi"/>
    <x v="1"/>
    <x v="0"/>
    <d v="2011-02-16T00:00:00"/>
    <x v="1"/>
    <x v="1"/>
    <s v="madre"/>
    <x v="10"/>
    <x v="2"/>
    <x v="0"/>
    <x v="0"/>
    <x v="13"/>
    <x v="0"/>
    <x v="0"/>
    <x v="0"/>
    <n v="3"/>
    <s v="meno di 6"/>
    <s v="ORL"/>
    <x v="10"/>
    <x v="7"/>
    <x v="3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125"/>
    <s v="20/04/2015 13.52.43"/>
    <n v="1"/>
    <s v="sofia azzali"/>
    <x v="1"/>
    <x v="2"/>
    <d v="2009-07-13T00:00:00"/>
    <x v="0"/>
    <x v="0"/>
    <s v="madre"/>
    <x v="11"/>
    <x v="1"/>
    <x v="0"/>
    <x v="1"/>
    <x v="2"/>
    <x v="1"/>
    <x v="1"/>
    <x v="2"/>
    <n v="3"/>
    <s v="meno di 6"/>
    <s v="ORL"/>
    <x v="2"/>
    <x v="2"/>
    <x v="6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2"/>
    <x v="0"/>
    <x v="0"/>
  </r>
  <r>
    <x v="126"/>
    <s v="20/04/2015 14.04.09"/>
    <n v="1"/>
    <s v="sara strusciolo"/>
    <x v="1"/>
    <x v="3"/>
    <d v="2011-09-24T00:00:00"/>
    <x v="1"/>
    <x v="0"/>
    <s v="padre"/>
    <x v="4"/>
    <x v="1"/>
    <x v="0"/>
    <x v="3"/>
    <x v="0"/>
    <x v="0"/>
    <x v="0"/>
    <x v="0"/>
    <n v="5"/>
    <s v="meno di 6"/>
    <s v="ORL"/>
    <x v="7"/>
    <x v="0"/>
    <x v="8"/>
    <x v="0"/>
    <x v="4"/>
    <x v="0"/>
    <x v="0"/>
    <x v="0"/>
    <x v="3"/>
    <s v=""/>
    <s v=""/>
    <x v="0"/>
    <x v="0"/>
    <x v="0"/>
    <x v="0"/>
    <x v="0"/>
    <x v="0"/>
    <x v="0"/>
    <x v="0"/>
    <x v="0"/>
    <x v="1"/>
    <x v="2"/>
    <x v="0"/>
    <x v="1"/>
    <s v="uncadep, NOT sciroppo, sciroppo alla bava di lumaca, muifluil"/>
    <x v="0"/>
    <x v="0"/>
    <x v="0"/>
    <s v="Perche mi è stata consigliata o prescritta dal mio medico o da medici specializzati"/>
    <x v="1"/>
    <x v="0"/>
    <x v="0"/>
  </r>
  <r>
    <x v="127"/>
    <s v="20/04/2015 14.10.10"/>
    <n v="1"/>
    <s v="giulia carfora"/>
    <x v="1"/>
    <x v="10"/>
    <d v="2002-07-10T00:00:00"/>
    <x v="0"/>
    <x v="0"/>
    <s v="padre"/>
    <x v="9"/>
    <x v="2"/>
    <x v="0"/>
    <x v="4"/>
    <x v="9"/>
    <x v="1"/>
    <x v="2"/>
    <x v="2"/>
    <n v="2"/>
    <s v="meno di 6"/>
    <s v="FEBBRE/INFLUENZA"/>
    <x v="4"/>
    <x v="1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2"/>
    <x v="0"/>
    <x v="2"/>
  </r>
  <r>
    <x v="128"/>
    <s v="20/04/2015 14.27.17"/>
    <n v="1"/>
    <s v="sara malgaroli"/>
    <x v="1"/>
    <x v="1"/>
    <d v="2008-10-11T00:00:00"/>
    <x v="1"/>
    <x v="1"/>
    <s v="madre"/>
    <x v="9"/>
    <x v="2"/>
    <x v="0"/>
    <x v="4"/>
    <x v="1"/>
    <x v="1"/>
    <x v="1"/>
    <x v="2"/>
    <n v="3"/>
    <s v="meno di 6"/>
    <s v="ORL"/>
    <x v="4"/>
    <x v="0"/>
    <x v="5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2"/>
    <x v="0"/>
    <x v="0"/>
  </r>
  <r>
    <x v="129"/>
    <s v="20/04/2015 14.42.36"/>
    <n v="1"/>
    <s v="gaia bertone"/>
    <x v="1"/>
    <x v="6"/>
    <d v="2007-08-14T00:00:00"/>
    <x v="1"/>
    <x v="0"/>
    <s v="madre"/>
    <x v="8"/>
    <x v="1"/>
    <x v="0"/>
    <x v="0"/>
    <x v="7"/>
    <x v="2"/>
    <x v="2"/>
    <x v="2"/>
    <n v="2"/>
    <s v="meno di 6"/>
    <s v="ORL"/>
    <x v="2"/>
    <x v="2"/>
    <x v="2"/>
    <x v="6"/>
    <x v="1"/>
    <x v="0"/>
    <x v="0"/>
    <x v="0"/>
    <x v="7"/>
    <s v=""/>
    <s v=""/>
    <x v="0"/>
    <x v="0"/>
    <x v="0"/>
    <x v="0"/>
    <x v="0"/>
    <x v="0"/>
    <x v="3"/>
    <x v="1"/>
    <x v="0"/>
    <x v="0"/>
    <x v="0"/>
    <x v="0"/>
    <x v="1"/>
    <s v="sciroppo grintuss"/>
    <x v="0"/>
    <x v="0"/>
    <x v="0"/>
    <s v=""/>
    <x v="2"/>
    <x v="0"/>
    <x v="0"/>
  </r>
  <r>
    <x v="130"/>
    <s v="20/04/2015 14.52.00"/>
    <n v="1"/>
    <s v="linda smiriglia"/>
    <x v="1"/>
    <x v="5"/>
    <d v="2006-12-16T00:00:00"/>
    <x v="1"/>
    <x v="0"/>
    <s v="padre"/>
    <x v="2"/>
    <x v="2"/>
    <x v="0"/>
    <x v="4"/>
    <x v="13"/>
    <x v="2"/>
    <x v="0"/>
    <x v="3"/>
    <n v="2"/>
    <s v="meno di 6"/>
    <s v="ORL"/>
    <x v="5"/>
    <x v="0"/>
    <x v="2"/>
    <x v="0"/>
    <x v="2"/>
    <x v="0"/>
    <x v="2"/>
    <x v="0"/>
    <x v="2"/>
    <s v=""/>
    <s v=""/>
    <x v="0"/>
    <x v="0"/>
    <x v="0"/>
    <x v="0"/>
    <x v="0"/>
    <x v="0"/>
    <x v="3"/>
    <x v="0"/>
    <x v="0"/>
    <x v="0"/>
    <x v="1"/>
    <x v="0"/>
    <x v="2"/>
    <s v="sciroppo alla bava di lumaca (Helixin)"/>
    <x v="0"/>
    <x v="0"/>
    <x v="0"/>
    <s v="Perche mi è stata consigliata o prescritta dal mio medico o da medici specializzati"/>
    <x v="2"/>
    <x v="0"/>
    <x v="0"/>
  </r>
  <r>
    <x v="131"/>
    <s v="20/04/2015 15.05.35"/>
    <n v="1"/>
    <s v="serena favero"/>
    <x v="1"/>
    <x v="8"/>
    <d v="2004-10-27T00:00:00"/>
    <x v="0"/>
    <x v="0"/>
    <s v="padre"/>
    <x v="13"/>
    <x v="2"/>
    <x v="0"/>
    <x v="4"/>
    <x v="6"/>
    <x v="2"/>
    <x v="0"/>
    <x v="0"/>
    <n v="2"/>
    <s v="meno di 6"/>
    <s v="FEBBRE/INFLUENZA"/>
    <x v="6"/>
    <x v="4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1"/>
    <x v="0"/>
    <x v="0"/>
  </r>
  <r>
    <x v="132"/>
    <s v="20/04/2015 15.25.03"/>
    <n v="1"/>
    <s v="anna maria minerva"/>
    <x v="1"/>
    <x v="9"/>
    <d v="2007-03-28T00:00:00"/>
    <x v="0"/>
    <x v="0"/>
    <s v="madre"/>
    <x v="0"/>
    <x v="1"/>
    <x v="0"/>
    <x v="3"/>
    <x v="3"/>
    <x v="1"/>
    <x v="1"/>
    <x v="2"/>
    <n v="12"/>
    <s v="più di 6"/>
    <s v="ORL/GI"/>
    <x v="12"/>
    <x v="0"/>
    <x v="12"/>
    <x v="5"/>
    <x v="4"/>
    <x v="0"/>
    <x v="0"/>
    <x v="0"/>
    <x v="3"/>
    <s v=""/>
    <s v=""/>
    <x v="0"/>
    <x v="0"/>
    <x v="0"/>
    <x v="0"/>
    <x v="0"/>
    <x v="4"/>
    <x v="3"/>
    <x v="1"/>
    <x v="0"/>
    <x v="0"/>
    <x v="2"/>
    <x v="3"/>
    <x v="6"/>
    <s v="pomate arnica, oscillococcinum, propoli, miele, pappa reale, tea tree oil"/>
    <x v="0"/>
    <x v="0"/>
    <x v="0"/>
    <s v="Perche ritengo che le medicine non convenzionali sono piu sicure e “naturali” e non hanno effetti collaterali, Perche mi è stata consigliata o prescritta dal mio medico o da medici specializzati"/>
    <x v="0"/>
    <x v="0"/>
    <x v="0"/>
  </r>
  <r>
    <x v="133"/>
    <s v="20/04/2015 16.03.23"/>
    <n v="1"/>
    <s v="rebecca roggia"/>
    <x v="1"/>
    <x v="3"/>
    <d v="2011-06-26T00:00:00"/>
    <x v="1"/>
    <x v="0"/>
    <s v="madre"/>
    <x v="7"/>
    <x v="0"/>
    <x v="0"/>
    <x v="3"/>
    <x v="2"/>
    <x v="2"/>
    <x v="1"/>
    <x v="2"/>
    <n v="5"/>
    <s v="meno di 6"/>
    <s v="ORL"/>
    <x v="0"/>
    <x v="1"/>
    <x v="0"/>
    <x v="0"/>
    <x v="1"/>
    <x v="0"/>
    <x v="0"/>
    <x v="0"/>
    <x v="5"/>
    <s v=""/>
    <s v="2 volte"/>
    <x v="0"/>
    <x v="0"/>
    <x v="0"/>
    <x v="0"/>
    <x v="0"/>
    <x v="4"/>
    <x v="0"/>
    <x v="0"/>
    <x v="0"/>
    <x v="0"/>
    <x v="2"/>
    <x v="3"/>
    <x v="0"/>
    <s v="tisana di lichene"/>
    <x v="0"/>
    <x v="0"/>
    <x v="0"/>
    <s v="Perche ritengo che le medicine non convenzionali sono piu sicure e “naturali” e non hanno effetti collaterali"/>
    <x v="0"/>
    <x v="0"/>
    <x v="0"/>
  </r>
  <r>
    <x v="134"/>
    <s v="20/04/2015 16.28.01"/>
    <n v="1"/>
    <s v="yasir erragdali"/>
    <x v="0"/>
    <x v="10"/>
    <d v="2003-07-04T00:00:00"/>
    <x v="2"/>
    <x v="1"/>
    <s v="madre"/>
    <x v="23"/>
    <x v="1"/>
    <x v="0"/>
    <x v="4"/>
    <x v="0"/>
    <x v="2"/>
    <x v="1"/>
    <x v="2"/>
    <n v="5"/>
    <s v="meno di 6"/>
    <s v="ORL/GI"/>
    <x v="4"/>
    <x v="0"/>
    <x v="5"/>
    <x v="0"/>
    <x v="6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2"/>
    <x v="0"/>
    <x v="0"/>
  </r>
  <r>
    <x v="135"/>
    <s v="20/04/2015 16.56.07"/>
    <n v="1"/>
    <s v="ilary barcellini"/>
    <x v="1"/>
    <x v="0"/>
    <d v="2010-09-23T00:00:00"/>
    <x v="1"/>
    <x v="0"/>
    <s v="madre"/>
    <x v="5"/>
    <x v="2"/>
    <x v="1"/>
    <x v="5"/>
    <x v="2"/>
    <x v="1"/>
    <x v="0"/>
    <x v="6"/>
    <n v="4"/>
    <s v="meno di 6"/>
    <s v="ORL"/>
    <x v="5"/>
    <x v="1"/>
    <x v="6"/>
    <x v="0"/>
    <x v="0"/>
    <x v="0"/>
    <x v="0"/>
    <x v="0"/>
    <x v="2"/>
    <s v=""/>
    <s v=""/>
    <x v="4"/>
    <x v="0"/>
    <x v="0"/>
    <x v="0"/>
    <x v="0"/>
    <x v="0"/>
    <x v="2"/>
    <x v="0"/>
    <x v="1"/>
    <x v="0"/>
    <x v="2"/>
    <x v="0"/>
    <x v="0"/>
    <s v="arnica, sciroppo per la tosse"/>
    <x v="0"/>
    <x v="0"/>
    <x v="0"/>
    <s v="perchè consigliato dal farmacista"/>
    <x v="1"/>
    <x v="0"/>
    <x v="0"/>
  </r>
  <r>
    <x v="136"/>
    <s v="20/04/2015 17.13.28"/>
    <n v="1"/>
    <s v="neva demitri"/>
    <x v="1"/>
    <x v="3"/>
    <d v="2011-10-19T00:00:00"/>
    <x v="0"/>
    <x v="0"/>
    <s v="madre"/>
    <x v="5"/>
    <x v="3"/>
    <x v="1"/>
    <x v="5"/>
    <x v="29"/>
    <x v="1"/>
    <x v="2"/>
    <x v="2"/>
    <n v="1"/>
    <s v="meno di 6"/>
    <s v="FEBBRE/INFLUENZA"/>
    <x v="4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2"/>
    <x v="2"/>
    <s v=""/>
    <x v="1"/>
    <x v="0"/>
    <x v="1"/>
    <s v=""/>
    <x v="1"/>
    <x v="0"/>
    <x v="0"/>
  </r>
  <r>
    <x v="137"/>
    <s v="20/04/2015 17.32.20"/>
    <n v="1"/>
    <s v="nicolò magini"/>
    <x v="0"/>
    <x v="0"/>
    <d v="2010-12-06T00:00:00"/>
    <x v="1"/>
    <x v="0"/>
    <s v="padre"/>
    <x v="14"/>
    <x v="0"/>
    <x v="0"/>
    <x v="0"/>
    <x v="4"/>
    <x v="0"/>
    <x v="0"/>
    <x v="7"/>
    <n v="0"/>
    <n v="0"/>
    <s v="NESSUNO"/>
    <x v="8"/>
    <x v="0"/>
    <x v="3"/>
    <x v="6"/>
    <x v="2"/>
    <x v="0"/>
    <x v="0"/>
    <x v="0"/>
    <x v="2"/>
    <s v=""/>
    <s v=""/>
    <x v="7"/>
    <x v="0"/>
    <x v="0"/>
    <x v="0"/>
    <x v="0"/>
    <x v="4"/>
    <x v="3"/>
    <x v="1"/>
    <x v="0"/>
    <x v="0"/>
    <x v="2"/>
    <x v="0"/>
    <x v="0"/>
    <s v="oscillococcinum, grintuss"/>
    <x v="0"/>
    <x v="0"/>
    <x v="0"/>
    <s v="Perche ritengo che le medicine non convenzionali sono piu sicure e “naturali” e non hanno effetti collaterali"/>
    <x v="0"/>
    <x v="0"/>
    <x v="0"/>
  </r>
  <r>
    <x v="138"/>
    <s v="20/04/2015 17.39.30"/>
    <n v="1"/>
    <s v="lorena valentina lautaru"/>
    <x v="1"/>
    <x v="2"/>
    <d v="2009-05-01T00:00:00"/>
    <x v="1"/>
    <x v="0"/>
    <s v="madre"/>
    <x v="20"/>
    <x v="1"/>
    <x v="0"/>
    <x v="4"/>
    <x v="30"/>
    <x v="1"/>
    <x v="1"/>
    <x v="2"/>
    <n v="2"/>
    <s v="meno di 6"/>
    <s v="ORL"/>
    <x v="5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  <r>
    <x v="139"/>
    <s v="20/04/2015 18.01.54"/>
    <n v="1"/>
    <s v="giulia forneris"/>
    <x v="1"/>
    <x v="3"/>
    <d v="2011-06-19T00:00:00"/>
    <x v="2"/>
    <x v="1"/>
    <s v="madre"/>
    <x v="1"/>
    <x v="2"/>
    <x v="0"/>
    <x v="4"/>
    <x v="3"/>
    <x v="1"/>
    <x v="2"/>
    <x v="2"/>
    <n v="7"/>
    <s v="più di 6"/>
    <s v="ORL"/>
    <x v="0"/>
    <x v="1"/>
    <x v="0"/>
    <x v="1"/>
    <x v="4"/>
    <x v="0"/>
    <x v="0"/>
    <x v="0"/>
    <x v="2"/>
    <s v=""/>
    <s v=""/>
    <x v="1"/>
    <x v="0"/>
    <x v="0"/>
    <x v="0"/>
    <x v="0"/>
    <x v="0"/>
    <x v="2"/>
    <x v="0"/>
    <x v="0"/>
    <x v="0"/>
    <x v="1"/>
    <x v="3"/>
    <x v="0"/>
    <s v="granuli omeopatici"/>
    <x v="0"/>
    <x v="0"/>
    <x v="2"/>
    <s v="per fallimento della terapia convenzionale"/>
    <x v="1"/>
    <x v="0"/>
    <x v="0"/>
  </r>
  <r>
    <x v="140"/>
    <s v="20/04/2015 18.59.26"/>
    <n v="1"/>
    <s v="sofia villella"/>
    <x v="1"/>
    <x v="1"/>
    <d v="2008-08-29T00:00:00"/>
    <x v="2"/>
    <x v="2"/>
    <s v="madre"/>
    <x v="23"/>
    <x v="2"/>
    <x v="0"/>
    <x v="4"/>
    <x v="18"/>
    <x v="2"/>
    <x v="1"/>
    <x v="2"/>
    <n v="4"/>
    <s v="meno di 6"/>
    <s v="ORL"/>
    <x v="5"/>
    <x v="2"/>
    <x v="0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3"/>
    <x v="2"/>
    <s v=""/>
    <x v="1"/>
    <x v="0"/>
    <x v="1"/>
    <s v=""/>
    <x v="1"/>
    <x v="0"/>
    <x v="0"/>
  </r>
  <r>
    <x v="141"/>
    <s v="21/04/2015 10.41.46"/>
    <n v="1"/>
    <s v="linda guidetti"/>
    <x v="1"/>
    <x v="2"/>
    <d v="2009-12-16T00:00:00"/>
    <x v="1"/>
    <x v="0"/>
    <s v="madre"/>
    <x v="13"/>
    <x v="0"/>
    <x v="0"/>
    <x v="0"/>
    <x v="6"/>
    <x v="0"/>
    <x v="2"/>
    <x v="2"/>
    <n v="1"/>
    <s v="meno di 6"/>
    <s v="ORL"/>
    <x v="4"/>
    <x v="0"/>
    <x v="6"/>
    <x v="7"/>
    <x v="4"/>
    <x v="0"/>
    <x v="0"/>
    <x v="0"/>
    <x v="3"/>
    <s v=""/>
    <s v=""/>
    <x v="1"/>
    <x v="0"/>
    <x v="0"/>
    <x v="0"/>
    <x v="0"/>
    <x v="4"/>
    <x v="3"/>
    <x v="1"/>
    <x v="1"/>
    <x v="0"/>
    <x v="2"/>
    <x v="2"/>
    <x v="1"/>
    <s v="anascoccinum, Iver, sciroppo bava di lumaca"/>
    <x v="0"/>
    <x v="0"/>
    <x v="0"/>
    <s v="Perche ritengo che le medicine non convenzionali sono piu sicure e “naturali” e non hanno effetti collaterali"/>
    <x v="2"/>
    <x v="0"/>
    <x v="2"/>
  </r>
  <r>
    <x v="142"/>
    <s v="21/04/2015 11.00.02"/>
    <n v="1"/>
    <s v="greta bonavita"/>
    <x v="1"/>
    <x v="0"/>
    <d v="2010-11-11T00:00:00"/>
    <x v="2"/>
    <x v="2"/>
    <s v="madre"/>
    <x v="0"/>
    <x v="2"/>
    <x v="0"/>
    <x v="4"/>
    <x v="0"/>
    <x v="2"/>
    <x v="1"/>
    <x v="2"/>
    <n v="1"/>
    <s v="meno di 6"/>
    <s v="FEBBRE/INFLUENZA"/>
    <x v="2"/>
    <x v="0"/>
    <x v="2"/>
    <x v="0"/>
    <x v="4"/>
    <x v="0"/>
    <x v="0"/>
    <x v="0"/>
    <x v="6"/>
    <s v=""/>
    <s v=""/>
    <x v="0"/>
    <x v="0"/>
    <x v="0"/>
    <x v="0"/>
    <x v="0"/>
    <x v="4"/>
    <x v="3"/>
    <x v="0"/>
    <x v="2"/>
    <x v="0"/>
    <x v="1"/>
    <x v="0"/>
    <x v="2"/>
    <s v="Grintuss, Apollonio"/>
    <x v="0"/>
    <x v="0"/>
    <x v="0"/>
    <s v="Perche ritengo che le medicine non convenzionali sono piu sicure e “naturali” e non hanno effetti collaterali, Perche mi è stata consigliata o prescritta dal mio medico o da medici specializzati"/>
    <x v="1"/>
    <x v="0"/>
    <x v="0"/>
  </r>
  <r>
    <x v="143"/>
    <s v="22/04/2015 13.12.14"/>
    <n v="1"/>
    <s v="simone mantovani"/>
    <x v="0"/>
    <x v="5"/>
    <d v="2005-11-25T00:00:00"/>
    <x v="1"/>
    <x v="0"/>
    <s v="madre"/>
    <x v="3"/>
    <x v="1"/>
    <x v="0"/>
    <x v="0"/>
    <x v="2"/>
    <x v="1"/>
    <x v="0"/>
    <x v="3"/>
    <n v="1"/>
    <s v="meno di 6"/>
    <s v="ORL"/>
    <x v="3"/>
    <x v="0"/>
    <x v="3"/>
    <x v="1"/>
    <x v="0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2"/>
  </r>
  <r>
    <x v="144"/>
    <s v="22/04/2015 13.20.43"/>
    <n v="1"/>
    <s v="leonardo bozzola"/>
    <x v="0"/>
    <x v="10"/>
    <d v="2002-11-15T00:00:00"/>
    <x v="1"/>
    <x v="0"/>
    <s v="madre"/>
    <x v="12"/>
    <x v="5"/>
    <x v="0"/>
    <x v="0"/>
    <x v="3"/>
    <x v="0"/>
    <x v="0"/>
    <x v="4"/>
    <n v="1"/>
    <s v="meno di 6"/>
    <s v="ALTRO"/>
    <x v="4"/>
    <x v="0"/>
    <x v="4"/>
    <x v="0"/>
    <x v="2"/>
    <x v="0"/>
    <x v="2"/>
    <x v="0"/>
    <x v="2"/>
    <s v=""/>
    <s v=""/>
    <x v="0"/>
    <x v="0"/>
    <x v="0"/>
    <x v="0"/>
    <x v="0"/>
    <x v="1"/>
    <x v="2"/>
    <x v="0"/>
    <x v="0"/>
    <x v="0"/>
    <x v="2"/>
    <x v="2"/>
    <x v="2"/>
    <s v=""/>
    <x v="0"/>
    <x v="0"/>
    <x v="0"/>
    <s v="Perche mi è stata consigliata o prescritta dal mio medico o da medici specializzati"/>
    <x v="2"/>
    <x v="0"/>
    <x v="0"/>
  </r>
  <r>
    <x v="145"/>
    <s v="22/04/2015 15.33.13"/>
    <n v="1"/>
    <s v="francesca bellan"/>
    <x v="1"/>
    <x v="1"/>
    <d v="2009-03-12T00:00:00"/>
    <x v="1"/>
    <x v="0"/>
    <s v="madre"/>
    <x v="7"/>
    <x v="0"/>
    <x v="0"/>
    <x v="3"/>
    <x v="6"/>
    <x v="0"/>
    <x v="0"/>
    <x v="6"/>
    <n v="3"/>
    <s v="meno di 6"/>
    <s v="ORL"/>
    <x v="8"/>
    <x v="0"/>
    <x v="4"/>
    <x v="0"/>
    <x v="2"/>
    <x v="0"/>
    <x v="0"/>
    <x v="0"/>
    <x v="5"/>
    <s v=""/>
    <s v=""/>
    <x v="0"/>
    <x v="0"/>
    <x v="0"/>
    <x v="0"/>
    <x v="0"/>
    <x v="0"/>
    <x v="3"/>
    <x v="1"/>
    <x v="0"/>
    <x v="0"/>
    <x v="2"/>
    <x v="3"/>
    <x v="2"/>
    <s v="bava di lumaca, ferro metallico,"/>
    <x v="0"/>
    <x v="0"/>
    <x v="0"/>
    <s v="per provare"/>
    <x v="1"/>
    <x v="0"/>
    <x v="2"/>
  </r>
  <r>
    <x v="146"/>
    <s v="22/04/2015 15.44.01"/>
    <n v="1"/>
    <s v="mattia bresciani"/>
    <x v="0"/>
    <x v="1"/>
    <d v="2009-05-06T00:00:00"/>
    <x v="1"/>
    <x v="1"/>
    <s v="padre"/>
    <x v="5"/>
    <x v="0"/>
    <x v="0"/>
    <x v="1"/>
    <x v="5"/>
    <x v="0"/>
    <x v="0"/>
    <x v="0"/>
    <n v="2"/>
    <s v="meno di 6"/>
    <s v="FEBBRE/INFLUENZA"/>
    <x v="4"/>
    <x v="0"/>
    <x v="2"/>
    <x v="0"/>
    <x v="2"/>
    <x v="1"/>
    <x v="1"/>
    <x v="0"/>
    <x v="2"/>
    <s v=""/>
    <s v=""/>
    <x v="0"/>
    <x v="0"/>
    <x v="0"/>
    <x v="0"/>
    <x v="0"/>
    <x v="1"/>
    <x v="1"/>
    <x v="2"/>
    <x v="1"/>
    <x v="2"/>
    <x v="0"/>
    <x v="0"/>
    <x v="2"/>
    <s v=""/>
    <x v="1"/>
    <x v="0"/>
    <x v="1"/>
    <s v="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4" firstHeaderRow="1" firstDataRow="2" firstDataCol="1" rowPageCount="1" colPageCount="1"/>
  <pivotFields count="53">
    <pivotField showAll="0">
      <items count="1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t="default"/>
      </items>
    </pivotField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m="1" x="4"/>
        <item sd="0" x="3"/>
        <item sd="0" x="2"/>
        <item x="1"/>
        <item m="1" x="5"/>
        <item sd="0" x="0"/>
        <item t="default"/>
      </items>
    </pivotField>
    <pivotField axis="axisRow" showAll="0">
      <items count="10">
        <item sd="0" x="2"/>
        <item sd="0" x="0"/>
        <item sd="0" x="1"/>
        <item sd="0" x="7"/>
        <item sd="0" x="3"/>
        <item sd="0" x="6"/>
        <item sd="0" x="5"/>
        <item sd="0" x="4"/>
        <item sd="0" x="8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m="1" x="3"/>
        <item x="0"/>
        <item x="2"/>
        <item x="1"/>
        <item t="default"/>
      </items>
    </pivotField>
    <pivotField showAll="0"/>
    <pivotField showAll="0"/>
  </pivotFields>
  <rowFields count="1">
    <field x="4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 pivot10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G36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axis="axisRow" dataField="1" showAll="0">
      <items count="32">
        <item x="20"/>
        <item x="29"/>
        <item x="19"/>
        <item x="4"/>
        <item x="14"/>
        <item x="13"/>
        <item x="7"/>
        <item x="0"/>
        <item x="10"/>
        <item x="1"/>
        <item x="3"/>
        <item x="5"/>
        <item x="2"/>
        <item x="15"/>
        <item x="8"/>
        <item x="16"/>
        <item x="6"/>
        <item x="9"/>
        <item x="12"/>
        <item x="22"/>
        <item x="17"/>
        <item x="23"/>
        <item x="25"/>
        <item x="11"/>
        <item x="18"/>
        <item x="26"/>
        <item x="21"/>
        <item x="30"/>
        <item x="28"/>
        <item x="27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6" hier="-1"/>
  </pageFields>
  <dataFields count="6">
    <dataField name="soggetti" fld="2" baseField="0" baseItem="0"/>
    <dataField name="Media di età padre" fld="10" subtotal="average" baseField="0" baseItem="0"/>
    <dataField name="Dev. standard pop. " fld="10" subtotal="stdDevp" baseField="0" baseItem="0"/>
    <dataField name="%" fld="2" showDataAs="percentOfTotal" baseField="0" baseItem="0" numFmtId="10"/>
    <dataField name="Min di età padre" fld="10" subtotal="min" baseField="0" baseItem="0"/>
    <dataField name="Max di età padre" fld="10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la pivot8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1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axis="axisRow" showAll="0">
      <items count="7">
        <item x="4"/>
        <item x="3"/>
        <item x="2"/>
        <item x="1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la pivot9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axis="axisRow" showAll="0">
      <items count="5">
        <item sd="0" x="2"/>
        <item sd="0" x="1"/>
        <item sd="0" x="0"/>
        <item sd="0" x="3"/>
        <item t="default"/>
      </items>
    </pivotField>
    <pivotField axis="axisRow" showAll="0">
      <items count="19">
        <item x="5"/>
        <item m="1" x="14"/>
        <item m="1" x="17"/>
        <item m="1" x="12"/>
        <item x="1"/>
        <item x="3"/>
        <item m="1" x="9"/>
        <item m="1" x="10"/>
        <item x="7"/>
        <item x="0"/>
        <item m="1" x="15"/>
        <item x="6"/>
        <item m="1" x="13"/>
        <item x="4"/>
        <item m="1" x="16"/>
        <item m="1" x="11"/>
        <item x="2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2"/>
    <field x="1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ella pivot11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G30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2">
        <item x="29"/>
        <item x="17"/>
        <item x="30"/>
        <item x="22"/>
        <item x="23"/>
        <item x="20"/>
        <item x="4"/>
        <item x="11"/>
        <item x="10"/>
        <item x="0"/>
        <item x="13"/>
        <item x="6"/>
        <item x="3"/>
        <item x="7"/>
        <item x="2"/>
        <item x="14"/>
        <item x="15"/>
        <item x="5"/>
        <item x="1"/>
        <item x="9"/>
        <item x="21"/>
        <item x="16"/>
        <item x="12"/>
        <item x="18"/>
        <item x="8"/>
        <item x="27"/>
        <item x="19"/>
        <item x="25"/>
        <item x="26"/>
        <item x="24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6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6" hier="-1"/>
  </pageFields>
  <dataFields count="6">
    <dataField name="soggetti" fld="2" baseField="0" baseItem="0"/>
    <dataField name="Media di età madre" fld="14" subtotal="average" baseField="0" baseItem="0"/>
    <dataField name="Dev. standard pop" fld="14" subtotal="stdDevp" baseField="0" baseItem="0"/>
    <dataField name="%" fld="14" showDataAs="percentOfTotal" baseField="0" baseItem="0" numFmtId="10"/>
    <dataField name="Min di età madre" fld="14" subtotal="min" baseField="0" baseItem="0"/>
    <dataField name="Max di età madre" fld="14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ella pivot12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5">
    <i>
      <x/>
    </i>
    <i>
      <x v="1"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Somma di NumBase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ella pivot13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6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sd="0" x="1"/>
        <item sd="0" x="2"/>
        <item x="0"/>
        <item t="default"/>
      </items>
    </pivotField>
    <pivotField axis="axisRow" showAll="0">
      <items count="13">
        <item x="2"/>
        <item x="8"/>
        <item x="7"/>
        <item m="1" x="10"/>
        <item x="0"/>
        <item m="1" x="11"/>
        <item x="4"/>
        <item m="1" x="9"/>
        <item x="3"/>
        <item x="5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6"/>
    <field x="17"/>
  </rowFields>
  <rowItems count="12">
    <i>
      <x/>
    </i>
    <i>
      <x v="1"/>
    </i>
    <i>
      <x v="2"/>
    </i>
    <i r="1">
      <x v="1"/>
    </i>
    <i r="1">
      <x v="2"/>
    </i>
    <i r="1">
      <x v="4"/>
    </i>
    <i r="1">
      <x v="6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ella pivot3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0">
    <pivotField showAll="0"/>
    <pivotField showAll="0"/>
    <pivotField dataField="1" numFmtId="1" showAll="0"/>
    <pivotField showAll="0"/>
    <pivotField showAll="0"/>
    <pivotField showAll="0"/>
    <pivotField numFmtId="14" showAll="0"/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ella pivot5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6" firstHeaderRow="1" firstDataRow="2" firstDataCol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26"/>
  </rowFields>
  <rowItems count="12">
    <i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1" firstHeaderRow="1" firstDataRow="2" firstDataCol="1" rowPageCount="1" colPageCount="1"/>
  <pivotFields count="50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4">
        <item sd="0" x="5"/>
        <item x="0"/>
        <item x="2"/>
        <item x="6"/>
        <item x="4"/>
        <item x="9"/>
        <item x="3"/>
        <item x="7"/>
        <item x="11"/>
        <item x="8"/>
        <item x="10"/>
        <item x="1"/>
        <item x="12"/>
        <item t="default"/>
      </items>
    </pivotField>
    <pivotField showAll="0" defaultSubtotal="0">
      <items count="3">
        <item sd="0" x="2"/>
        <item sd="0" x="0"/>
        <item sd="0" x="1"/>
      </items>
    </pivotField>
    <pivotField axis="axisRow" showAll="0">
      <items count="7">
        <item x="5"/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4:C8" firstHeaderRow="1" firstDataRow="2" firstDataCol="1" rowPageCount="1" colPageCount="1"/>
  <pivotFields count="50">
    <pivotField showAll="0"/>
    <pivotField showAll="0"/>
    <pivotField dataField="1" numFmtId="1" showAll="0" defaultSubtotal="0"/>
    <pivotField showAll="0"/>
    <pivotField axis="axisRow" showAll="0">
      <items count="3">
        <item sd="0" x="1"/>
        <item sd="0" x="0"/>
        <item t="default"/>
      </items>
    </pivotField>
    <pivotField showAll="0"/>
    <pivotField numFmtId="14"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25" hier="-1"/>
  </pageFields>
  <dataFields count="2">
    <dataField name="Soggetti" fld="2" subtotal="count" baseField="4" baseItem="0"/>
    <dataField name="% Totale" fld="2" showDataAs="percentOfTota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</pivotFields>
  <rowFields count="1">
    <field x="5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E4:I19" firstHeaderRow="1" firstDataRow="2" firstDataCol="1" rowPageCount="1" colPageCount="1"/>
  <pivotFields count="50">
    <pivotField showAll="0"/>
    <pivotField showAll="0"/>
    <pivotField dataField="1" numFmtId="1" showAll="0"/>
    <pivotField showAll="0"/>
    <pivotField showAll="0"/>
    <pivotField axis="axisRow" dataField="1" showAll="0">
      <items count="14">
        <item x="12"/>
        <item x="3"/>
        <item x="0"/>
        <item x="2"/>
        <item x="1"/>
        <item x="6"/>
        <item x="9"/>
        <item x="5"/>
        <item x="8"/>
        <item x="4"/>
        <item x="10"/>
        <item x="7"/>
        <item x="11"/>
        <item t="default"/>
      </items>
    </pivotField>
    <pivotField numFmtId="14"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5" hier="-1"/>
  </pageFields>
  <dataFields count="4">
    <dataField name="Soggetti" fld="2" baseField="5" baseItem="0"/>
    <dataField name="%" fld="2" showDataAs="percentOfTotal" baseField="5" baseItem="0" numFmtId="10"/>
    <dataField name="Media di Età figlio" fld="5" subtotal="average" baseField="0" baseItem="0"/>
    <dataField name="Dev. standard pop. di Età figlio" fld="5" subtotal="stdDevp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7" firstHeaderRow="1" firstDataRow="2" firstDataCol="1" rowPageCount="1" colPageCount="1"/>
  <pivotFields count="50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3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7"/>
        <item x="6"/>
        <item x="2"/>
        <item x="4"/>
        <item x="0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ella pivot15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&amp;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ella pivot16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7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9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ella pivot17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8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ella pivot18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4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ella pivot19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8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ella pivot20" cacheId="2" applyNumberFormats="0" applyBorderFormats="0" applyFontFormats="0" applyPatternFormats="0" applyAlignmentFormats="0" applyWidthHeightFormats="1" dataCaption="Valori" grandTotalCaption="risultati" updatedVersion="4" minRefreshableVersion="3" useAutoFormatting="1" itemPrintTitles="1" createdVersion="4" indent="0" outline="1" outlineData="1" gridDropZones="1" multipleFieldFilters="0">
  <location ref="A3:C9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6">
        <item sd="0" m="1" x="4"/>
        <item x="3"/>
        <item x="2"/>
        <item x="1"/>
        <item sd="0" m="1" x="5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3"/>
  </rowFields>
  <rowItems count="5">
    <i>
      <x v="1"/>
    </i>
    <i>
      <x v="2"/>
    </i>
    <i>
      <x v="3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ella pivot21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0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sd="0" x="0"/>
        <item x="2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46"/>
    <field x="47"/>
  </rowFields>
  <rowItems count="6">
    <i>
      <x v="1"/>
    </i>
    <i>
      <x v="2"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3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4:C14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4">
        <item h="1" x="2"/>
        <item x="0"/>
        <item h="1" x="1"/>
        <item t="default"/>
      </items>
    </pivotField>
    <pivotField showAll="0">
      <items count="2">
        <item x="0"/>
        <item t="default"/>
      </items>
    </pivotField>
    <pivotField axis="axisRow" showAll="0">
      <items count="9">
        <item x="2"/>
        <item x="0"/>
        <item x="7"/>
        <item x="5"/>
        <item x="6"/>
        <item x="4"/>
        <item x="1"/>
        <item x="3"/>
        <item t="default"/>
      </items>
    </pivotField>
    <pivotField showAll="0"/>
    <pivotField showAll="0"/>
    <pivotField showAll="0">
      <items count="9">
        <item x="0"/>
        <item x="1"/>
        <item x="4"/>
        <item x="6"/>
        <item x="3"/>
        <item x="5"/>
        <item x="2"/>
        <item x="7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7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ella pivot22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8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sd="0" x="2"/>
        <item sd="0" x="3"/>
        <item sd="0" x="0"/>
        <item t="default"/>
      </items>
    </pivotField>
    <pivotField showAll="0"/>
    <pivotField showAll="0"/>
    <pivotField showAll="0"/>
    <pivotField showAll="0"/>
  </pivotFields>
  <rowFields count="2">
    <field x="48"/>
    <field x="38"/>
  </rowFields>
  <rowItems count="4"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ggetti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ella pivot23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8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m="1" x="3"/>
        <item x="0"/>
        <item x="2"/>
        <item x="1"/>
        <item t="default"/>
      </items>
    </pivotField>
    <pivotField showAll="0"/>
    <pivotField showAll="0"/>
  </pivotFields>
  <rowFields count="1">
    <field x="50"/>
  </rowFields>
  <rowItems count="4"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ella pivot24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D7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</pivotFields>
  <rowFields count="1">
    <field x="51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6" hier="-1"/>
  </pageFields>
  <dataFields count="3">
    <dataField name="Somma di NumBase" fld="2" baseField="0" baseItem="0"/>
    <dataField name="%" fld="2" showDataAs="percentOfTotal" baseField="0" baseItem="0" numFmtId="10"/>
    <dataField name="Conteggio di Vaccinato" fld="5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4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8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3"/>
        <item x="4"/>
        <item x="2"/>
        <item x="8"/>
        <item x="5"/>
        <item x="0"/>
        <item x="10"/>
        <item x="6"/>
        <item x="7"/>
        <item x="12"/>
        <item x="1"/>
        <item x="11"/>
        <item x="9"/>
        <item t="default"/>
      </items>
    </pivotField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5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3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5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3"/>
        <item x="5"/>
        <item x="2"/>
        <item x="4"/>
        <item x="6"/>
        <item x="0"/>
        <item x="10"/>
        <item x="7"/>
        <item x="8"/>
        <item x="12"/>
        <item x="1"/>
        <item x="9"/>
        <item x="11"/>
        <item t="default"/>
      </items>
    </pivotField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 pivot7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5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1"/>
        <item x="6"/>
        <item x="5"/>
        <item x="7"/>
        <item x="9"/>
        <item x="4"/>
        <item x="8"/>
        <item x="2"/>
        <item x="3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 pivot2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11" firstHeaderRow="1" firstDataRow="2" firstDataCol="1" rowPageCount="1" colPageCount="1"/>
  <pivotFields count="53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4"/>
        <item x="0"/>
        <item x="1"/>
        <item x="6"/>
        <item x="3"/>
        <item x="8"/>
        <item x="7"/>
        <item x="5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7">
    <i>
      <x/>
    </i>
    <i>
      <x v="1"/>
    </i>
    <i>
      <x v="2"/>
    </i>
    <i>
      <x v="3"/>
    </i>
    <i>
      <x v="4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Somma di NumBase2" fld="2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C7" firstHeaderRow="1" firstDataRow="2" firstDataCol="1" rowPageCount="1" colPageCount="1"/>
  <pivotFields count="50">
    <pivotField showAll="0"/>
    <pivotField showAll="0"/>
    <pivotField dataField="1" numFmtId="1" showAll="0"/>
    <pivotField showAll="0"/>
    <pivotField showAll="0"/>
    <pivotField showAll="0"/>
    <pivotField numFmtId="14" showAll="0"/>
    <pivotField showAll="0"/>
    <pivotField showAll="0" defaultSubtota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26" hier="-1"/>
  </pageFields>
  <dataFields count="2">
    <dataField name="Somma di NumBase" fld="2" baseField="0" baseItem="0"/>
    <dataField name="%" fld="2" showDataAs="percentOfTota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Relationship Id="rId2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Relationship Id="rId2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Relationship Id="rId2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Relationship Id="rId2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Relationship Id="rId2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Relationship Id="rId2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Relationship Id="rId2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Relationship Id="rId2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Relationship Id="rId2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Relationship Id="rId2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Relationship Id="rId2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Relationship Id="rId2" Type="http://schemas.openxmlformats.org/officeDocument/2006/relationships/drawing" Target="../drawings/drawing1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5.xml"/><Relationship Id="rId2" Type="http://schemas.openxmlformats.org/officeDocument/2006/relationships/drawing" Target="../drawings/drawing1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6.xml"/><Relationship Id="rId2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8.xml"/><Relationship Id="rId2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Relationship Id="rId2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0.xml"/><Relationship Id="rId2" Type="http://schemas.openxmlformats.org/officeDocument/2006/relationships/drawing" Target="../drawings/drawing1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1.xml"/><Relationship Id="rId2" Type="http://schemas.openxmlformats.org/officeDocument/2006/relationships/drawing" Target="../drawings/drawing1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2.xml"/><Relationship Id="rId2" Type="http://schemas.openxmlformats.org/officeDocument/2006/relationships/drawing" Target="../drawings/drawing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49"/>
  <sheetViews>
    <sheetView tabSelected="1" topLeftCell="AJ30" workbookViewId="0">
      <selection activeCell="AL30" sqref="AL30"/>
    </sheetView>
  </sheetViews>
  <sheetFormatPr baseColWidth="10" defaultColWidth="14.5" defaultRowHeight="14" x14ac:dyDescent="0"/>
  <cols>
    <col min="1" max="37" width="21.5" customWidth="1"/>
    <col min="38" max="38" width="113.6640625" bestFit="1" customWidth="1"/>
    <col min="39" max="53" width="21.5" customWidth="1"/>
    <col min="54" max="54" width="33.83203125" customWidth="1"/>
    <col min="55" max="60" width="21.5" customWidth="1"/>
    <col min="62" max="62" width="21.5" customWidth="1"/>
  </cols>
  <sheetData>
    <row r="1" spans="1:62" ht="15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32</v>
      </c>
      <c r="X1" s="11" t="s">
        <v>33</v>
      </c>
      <c r="Y1" s="11" t="s">
        <v>34</v>
      </c>
      <c r="Z1" s="11" t="s">
        <v>35</v>
      </c>
      <c r="AA1" s="11" t="s">
        <v>22</v>
      </c>
      <c r="AB1" s="12" t="s">
        <v>327</v>
      </c>
      <c r="AC1" s="11" t="s">
        <v>328</v>
      </c>
      <c r="AD1" s="11" t="s">
        <v>329</v>
      </c>
      <c r="AE1" s="11" t="s">
        <v>330</v>
      </c>
      <c r="AF1" s="11" t="s">
        <v>331</v>
      </c>
      <c r="AG1" s="11" t="s">
        <v>332</v>
      </c>
      <c r="AH1" s="11" t="s">
        <v>333</v>
      </c>
      <c r="AI1" s="11" t="s">
        <v>334</v>
      </c>
      <c r="AJ1" s="11" t="s">
        <v>335</v>
      </c>
      <c r="AK1" s="11" t="s">
        <v>336</v>
      </c>
      <c r="AL1" s="11" t="s">
        <v>337</v>
      </c>
      <c r="AM1" s="11" t="s">
        <v>338</v>
      </c>
      <c r="AN1" s="11" t="s">
        <v>339</v>
      </c>
      <c r="AO1" s="11" t="s">
        <v>340</v>
      </c>
      <c r="AP1" s="11" t="s">
        <v>341</v>
      </c>
      <c r="AQ1" s="11" t="s">
        <v>342</v>
      </c>
      <c r="AR1" s="11" t="s">
        <v>23</v>
      </c>
      <c r="AS1" s="11" t="s">
        <v>24</v>
      </c>
      <c r="AT1" s="11" t="s">
        <v>343</v>
      </c>
      <c r="AU1" s="11" t="s">
        <v>344</v>
      </c>
      <c r="AV1" s="11" t="s">
        <v>25</v>
      </c>
      <c r="AW1" s="11" t="s">
        <v>345</v>
      </c>
      <c r="AX1" s="11" t="s">
        <v>346</v>
      </c>
      <c r="AY1" s="11" t="s">
        <v>347</v>
      </c>
      <c r="AZ1" s="11" t="s">
        <v>348</v>
      </c>
      <c r="BA1" s="11" t="s">
        <v>26</v>
      </c>
      <c r="BB1" s="11" t="s">
        <v>27</v>
      </c>
      <c r="BC1" s="11" t="s">
        <v>28</v>
      </c>
      <c r="BD1" s="11" t="s">
        <v>29</v>
      </c>
      <c r="BE1" s="11" t="s">
        <v>30</v>
      </c>
      <c r="BF1" s="11" t="s">
        <v>31</v>
      </c>
      <c r="BG1" s="11" t="s">
        <v>826</v>
      </c>
      <c r="BH1" s="11" t="s">
        <v>827</v>
      </c>
      <c r="BJ1" s="11" t="s">
        <v>835</v>
      </c>
    </row>
    <row r="2" spans="1:62" ht="15.75" customHeight="1">
      <c r="A2" s="11" t="s">
        <v>349</v>
      </c>
      <c r="B2" s="11" t="s">
        <v>37</v>
      </c>
      <c r="C2" s="11">
        <v>38</v>
      </c>
      <c r="D2" s="11" t="s">
        <v>38</v>
      </c>
      <c r="E2" s="11" t="s">
        <v>39</v>
      </c>
      <c r="F2" s="11" t="s">
        <v>40</v>
      </c>
      <c r="G2" s="11">
        <v>35</v>
      </c>
      <c r="H2" s="11" t="s">
        <v>38</v>
      </c>
      <c r="I2" s="11" t="s">
        <v>41</v>
      </c>
      <c r="J2" s="11" t="s">
        <v>42</v>
      </c>
      <c r="K2" s="11" t="s">
        <v>43</v>
      </c>
      <c r="L2" s="11"/>
      <c r="M2" s="11"/>
      <c r="N2" s="11"/>
      <c r="O2" s="11"/>
      <c r="P2" s="11"/>
      <c r="Q2" s="11">
        <v>1</v>
      </c>
      <c r="R2" s="11">
        <v>3.5</v>
      </c>
      <c r="S2" s="11" t="s">
        <v>44</v>
      </c>
      <c r="T2" s="11">
        <v>4</v>
      </c>
      <c r="U2" s="11">
        <v>1</v>
      </c>
      <c r="V2" s="11"/>
      <c r="W2" s="11">
        <v>5</v>
      </c>
      <c r="X2" s="11">
        <v>0</v>
      </c>
      <c r="Y2" s="11">
        <v>5</v>
      </c>
      <c r="Z2" s="11">
        <v>0</v>
      </c>
      <c r="AA2" s="11">
        <v>2</v>
      </c>
      <c r="AB2" s="11" t="s">
        <v>45</v>
      </c>
      <c r="AC2" s="11"/>
      <c r="AD2" s="11" t="s">
        <v>46</v>
      </c>
      <c r="AE2" s="11"/>
      <c r="AF2" s="11"/>
      <c r="AG2" s="11"/>
      <c r="AH2" s="11"/>
      <c r="AI2" s="11"/>
      <c r="AJ2" s="11"/>
      <c r="AK2" s="11"/>
      <c r="AL2" s="11" t="s">
        <v>47</v>
      </c>
      <c r="AM2" s="11" t="s">
        <v>48</v>
      </c>
      <c r="AN2" s="11" t="s">
        <v>49</v>
      </c>
      <c r="AO2" s="11" t="s">
        <v>50</v>
      </c>
      <c r="AP2" s="11" t="s">
        <v>51</v>
      </c>
      <c r="AQ2" s="11"/>
      <c r="AR2" s="11" t="s">
        <v>52</v>
      </c>
      <c r="AS2" s="11" t="s">
        <v>53</v>
      </c>
      <c r="AT2" s="11" t="s">
        <v>54</v>
      </c>
      <c r="AU2" s="11" t="s">
        <v>55</v>
      </c>
      <c r="AV2" s="11"/>
      <c r="AW2" s="11" t="s">
        <v>45</v>
      </c>
      <c r="AX2" s="11" t="s">
        <v>56</v>
      </c>
      <c r="AY2" s="11" t="s">
        <v>55</v>
      </c>
      <c r="AZ2" s="11" t="s">
        <v>57</v>
      </c>
      <c r="BA2" s="11" t="s">
        <v>57</v>
      </c>
      <c r="BB2" s="11" t="s">
        <v>47</v>
      </c>
      <c r="BC2" s="11" t="s">
        <v>58</v>
      </c>
      <c r="BD2" s="11"/>
      <c r="BE2" s="13">
        <v>40819</v>
      </c>
      <c r="BF2" s="11" t="s">
        <v>59</v>
      </c>
      <c r="BG2" s="11" t="s">
        <v>816</v>
      </c>
      <c r="BH2" s="11" t="s">
        <v>819</v>
      </c>
      <c r="BJ2" s="11" t="s">
        <v>821</v>
      </c>
    </row>
    <row r="3" spans="1:62" ht="15.75" customHeight="1">
      <c r="A3" s="11" t="s">
        <v>350</v>
      </c>
      <c r="B3" s="11" t="s">
        <v>76</v>
      </c>
      <c r="C3" s="11">
        <v>40</v>
      </c>
      <c r="D3" s="11" t="s">
        <v>96</v>
      </c>
      <c r="E3" s="11" t="s">
        <v>39</v>
      </c>
      <c r="F3" s="11" t="s">
        <v>40</v>
      </c>
      <c r="G3" s="11">
        <v>44</v>
      </c>
      <c r="H3" s="11" t="s">
        <v>96</v>
      </c>
      <c r="I3" s="11" t="s">
        <v>41</v>
      </c>
      <c r="J3" s="11" t="s">
        <v>42</v>
      </c>
      <c r="K3" s="11" t="s">
        <v>97</v>
      </c>
      <c r="L3" s="11"/>
      <c r="M3" s="11"/>
      <c r="N3" s="11"/>
      <c r="O3" s="11"/>
      <c r="P3" s="11"/>
      <c r="Q3" s="11">
        <v>2</v>
      </c>
      <c r="R3" s="11" t="s">
        <v>98</v>
      </c>
      <c r="S3" s="11" t="s">
        <v>44</v>
      </c>
      <c r="T3" s="11">
        <v>6</v>
      </c>
      <c r="U3" s="11">
        <v>15</v>
      </c>
      <c r="V3" s="11"/>
      <c r="W3" s="11">
        <v>15</v>
      </c>
      <c r="X3" s="11">
        <v>0</v>
      </c>
      <c r="Y3" s="11">
        <v>15</v>
      </c>
      <c r="Z3" s="11">
        <v>0</v>
      </c>
      <c r="AA3" s="11">
        <v>3</v>
      </c>
      <c r="AB3" s="11" t="s">
        <v>45</v>
      </c>
      <c r="AC3" s="11"/>
      <c r="AD3" s="11" t="s">
        <v>99</v>
      </c>
      <c r="AE3" s="11"/>
      <c r="AF3" s="11"/>
      <c r="AG3" s="11"/>
      <c r="AH3" s="11"/>
      <c r="AI3" s="11"/>
      <c r="AJ3" s="11"/>
      <c r="AK3" s="11"/>
      <c r="AL3" s="11" t="s">
        <v>100</v>
      </c>
      <c r="AM3" s="11"/>
      <c r="AN3" s="11" t="s">
        <v>101</v>
      </c>
      <c r="AO3" s="11"/>
      <c r="AP3" s="11" t="s">
        <v>102</v>
      </c>
      <c r="AQ3" s="11" t="s">
        <v>103</v>
      </c>
      <c r="AR3" s="11" t="s">
        <v>52</v>
      </c>
      <c r="AS3" s="11" t="s">
        <v>104</v>
      </c>
      <c r="AT3" s="11" t="s">
        <v>105</v>
      </c>
      <c r="AU3" s="11" t="s">
        <v>55</v>
      </c>
      <c r="AV3" s="11"/>
      <c r="AW3" s="11" t="s">
        <v>45</v>
      </c>
      <c r="AX3" s="11" t="s">
        <v>106</v>
      </c>
      <c r="AY3" s="11" t="s">
        <v>57</v>
      </c>
      <c r="AZ3" s="11" t="s">
        <v>57</v>
      </c>
      <c r="BA3" s="11" t="s">
        <v>55</v>
      </c>
      <c r="BB3" s="11" t="s">
        <v>107</v>
      </c>
      <c r="BC3" s="11" t="s">
        <v>108</v>
      </c>
      <c r="BD3" s="11"/>
      <c r="BE3" s="13">
        <v>39861</v>
      </c>
      <c r="BF3" s="11" t="s">
        <v>109</v>
      </c>
      <c r="BG3" s="11" t="s">
        <v>816</v>
      </c>
      <c r="BH3" s="11" t="s">
        <v>819</v>
      </c>
      <c r="BJ3" s="11" t="s">
        <v>821</v>
      </c>
    </row>
    <row r="4" spans="1:62" ht="15.75" customHeight="1">
      <c r="A4" s="11" t="s">
        <v>351</v>
      </c>
      <c r="B4" s="11" t="s">
        <v>37</v>
      </c>
      <c r="C4" s="11">
        <v>43</v>
      </c>
      <c r="D4" s="11" t="s">
        <v>38</v>
      </c>
      <c r="E4" s="11" t="s">
        <v>39</v>
      </c>
      <c r="F4" s="11" t="s">
        <v>110</v>
      </c>
      <c r="G4" s="11">
        <v>40</v>
      </c>
      <c r="H4" s="11" t="s">
        <v>96</v>
      </c>
      <c r="I4" s="11" t="s">
        <v>41</v>
      </c>
      <c r="J4" s="11" t="s">
        <v>42</v>
      </c>
      <c r="K4" s="11" t="s">
        <v>111</v>
      </c>
      <c r="L4" s="11"/>
      <c r="M4" s="11"/>
      <c r="N4" s="11"/>
      <c r="O4" s="11"/>
      <c r="P4" s="11"/>
      <c r="Q4" s="11">
        <v>2</v>
      </c>
      <c r="R4" s="14" t="s">
        <v>815</v>
      </c>
      <c r="S4" s="11" t="s">
        <v>112</v>
      </c>
      <c r="T4" s="11">
        <v>5</v>
      </c>
      <c r="U4" s="11">
        <v>2</v>
      </c>
      <c r="V4" s="11"/>
      <c r="W4" s="11">
        <v>2</v>
      </c>
      <c r="X4" s="11">
        <v>1</v>
      </c>
      <c r="Y4" s="11">
        <v>2</v>
      </c>
      <c r="Z4" s="11">
        <v>1</v>
      </c>
      <c r="AA4" s="11">
        <v>0</v>
      </c>
      <c r="AB4" s="11" t="s">
        <v>45</v>
      </c>
      <c r="AC4" s="11"/>
      <c r="AD4" s="11"/>
      <c r="AE4" s="11"/>
      <c r="AF4" s="11"/>
      <c r="AG4" s="11" t="s">
        <v>46</v>
      </c>
      <c r="AH4" s="11"/>
      <c r="AI4" s="11"/>
      <c r="AJ4" s="11"/>
      <c r="AK4" s="11"/>
      <c r="AL4" s="11" t="s">
        <v>47</v>
      </c>
      <c r="AM4" s="11" t="s">
        <v>113</v>
      </c>
      <c r="AN4" s="11" t="s">
        <v>49</v>
      </c>
      <c r="AO4" s="11" t="s">
        <v>50</v>
      </c>
      <c r="AP4" s="11" t="s">
        <v>51</v>
      </c>
      <c r="AQ4" s="11" t="s">
        <v>114</v>
      </c>
      <c r="AR4" s="11" t="s">
        <v>52</v>
      </c>
      <c r="AS4" s="11" t="s">
        <v>104</v>
      </c>
      <c r="AT4" s="11" t="s">
        <v>115</v>
      </c>
      <c r="AU4" s="11" t="s">
        <v>55</v>
      </c>
      <c r="AV4" s="11"/>
      <c r="AW4" s="11" t="s">
        <v>45</v>
      </c>
      <c r="AX4" s="11" t="s">
        <v>116</v>
      </c>
      <c r="AY4" s="11" t="s">
        <v>57</v>
      </c>
      <c r="AZ4" s="11" t="s">
        <v>57</v>
      </c>
      <c r="BA4" s="11" t="s">
        <v>117</v>
      </c>
      <c r="BB4" s="11" t="s">
        <v>47</v>
      </c>
      <c r="BC4" s="11" t="s">
        <v>118</v>
      </c>
      <c r="BD4" s="11"/>
      <c r="BE4" s="13">
        <v>40291</v>
      </c>
      <c r="BF4" s="11" t="s">
        <v>119</v>
      </c>
      <c r="BG4" s="11" t="s">
        <v>817</v>
      </c>
      <c r="BH4" s="11" t="s">
        <v>819</v>
      </c>
      <c r="BJ4" s="11" t="s">
        <v>821</v>
      </c>
    </row>
    <row r="5" spans="1:62" ht="15.75" customHeight="1">
      <c r="A5" s="11" t="s">
        <v>352</v>
      </c>
      <c r="B5" s="11" t="s">
        <v>37</v>
      </c>
      <c r="C5" s="11">
        <v>41</v>
      </c>
      <c r="D5" s="11" t="s">
        <v>120</v>
      </c>
      <c r="E5" s="11" t="s">
        <v>39</v>
      </c>
      <c r="F5" s="11" t="s">
        <v>121</v>
      </c>
      <c r="G5" s="11">
        <v>38</v>
      </c>
      <c r="H5" s="11" t="s">
        <v>96</v>
      </c>
      <c r="I5" s="11" t="s">
        <v>41</v>
      </c>
      <c r="J5" s="11" t="s">
        <v>122</v>
      </c>
      <c r="K5" s="11" t="s">
        <v>123</v>
      </c>
      <c r="L5" s="11"/>
      <c r="M5" s="11"/>
      <c r="N5" s="11"/>
      <c r="O5" s="11"/>
      <c r="P5" s="11"/>
      <c r="Q5" s="11">
        <v>2</v>
      </c>
      <c r="R5" s="14">
        <v>42220</v>
      </c>
      <c r="S5" s="11" t="s">
        <v>112</v>
      </c>
      <c r="T5" s="11">
        <v>4</v>
      </c>
      <c r="U5" s="11">
        <v>6</v>
      </c>
      <c r="V5" s="11"/>
      <c r="W5" s="11">
        <v>2</v>
      </c>
      <c r="X5" s="11">
        <v>0</v>
      </c>
      <c r="Y5" s="11">
        <v>2</v>
      </c>
      <c r="Z5" s="11">
        <v>0</v>
      </c>
      <c r="AA5" s="11">
        <v>0</v>
      </c>
      <c r="AB5" s="11" t="s">
        <v>45</v>
      </c>
      <c r="AC5" s="11"/>
      <c r="AD5" s="11" t="s">
        <v>124</v>
      </c>
      <c r="AE5" s="11"/>
      <c r="AF5" s="11"/>
      <c r="AG5" s="11"/>
      <c r="AH5" s="11"/>
      <c r="AI5" s="11"/>
      <c r="AJ5" s="11"/>
      <c r="AK5" s="11"/>
      <c r="AL5" s="11" t="s">
        <v>47</v>
      </c>
      <c r="AM5" s="11" t="s">
        <v>48</v>
      </c>
      <c r="AN5" s="11" t="s">
        <v>101</v>
      </c>
      <c r="AO5" s="11" t="s">
        <v>50</v>
      </c>
      <c r="AP5" s="11" t="s">
        <v>102</v>
      </c>
      <c r="AQ5" s="11" t="s">
        <v>114</v>
      </c>
      <c r="AR5" s="11" t="s">
        <v>52</v>
      </c>
      <c r="AS5" s="11" t="s">
        <v>53</v>
      </c>
      <c r="AT5" s="11" t="s">
        <v>353</v>
      </c>
      <c r="AU5" s="11" t="s">
        <v>55</v>
      </c>
      <c r="AV5" s="11"/>
      <c r="AW5" s="11" t="s">
        <v>45</v>
      </c>
      <c r="AX5" s="11" t="s">
        <v>125</v>
      </c>
      <c r="AY5" s="11" t="s">
        <v>55</v>
      </c>
      <c r="AZ5" s="11" t="s">
        <v>57</v>
      </c>
      <c r="BA5" s="11" t="s">
        <v>57</v>
      </c>
      <c r="BB5" s="11" t="s">
        <v>126</v>
      </c>
      <c r="BC5" s="11" t="s">
        <v>127</v>
      </c>
      <c r="BD5" s="11"/>
      <c r="BE5" s="13">
        <v>40399</v>
      </c>
      <c r="BF5" s="11" t="s">
        <v>128</v>
      </c>
      <c r="BG5" s="11" t="s">
        <v>817</v>
      </c>
      <c r="BH5" s="11" t="s">
        <v>820</v>
      </c>
      <c r="BJ5" s="11" t="s">
        <v>821</v>
      </c>
    </row>
    <row r="6" spans="1:62" ht="15.75" customHeight="1">
      <c r="A6" s="11" t="s">
        <v>354</v>
      </c>
      <c r="B6" s="11" t="s">
        <v>76</v>
      </c>
      <c r="C6" s="11">
        <v>34</v>
      </c>
      <c r="D6" s="11" t="s">
        <v>96</v>
      </c>
      <c r="E6" s="11" t="s">
        <v>39</v>
      </c>
      <c r="F6" s="11" t="s">
        <v>129</v>
      </c>
      <c r="G6" s="11">
        <v>32</v>
      </c>
      <c r="H6" s="11" t="s">
        <v>96</v>
      </c>
      <c r="I6" s="11" t="s">
        <v>41</v>
      </c>
      <c r="J6" s="11" t="s">
        <v>42</v>
      </c>
      <c r="K6" s="11" t="s">
        <v>130</v>
      </c>
      <c r="L6" s="11"/>
      <c r="M6" s="11"/>
      <c r="N6" s="11"/>
      <c r="O6" s="11"/>
      <c r="P6" s="11"/>
      <c r="Q6" s="11">
        <v>1</v>
      </c>
      <c r="R6" s="11">
        <v>3</v>
      </c>
      <c r="S6" s="11" t="s">
        <v>44</v>
      </c>
      <c r="T6" s="11">
        <v>3</v>
      </c>
      <c r="U6" s="11">
        <v>4</v>
      </c>
      <c r="V6" s="11"/>
      <c r="W6" s="11">
        <v>5</v>
      </c>
      <c r="X6" s="11">
        <v>2</v>
      </c>
      <c r="Y6" s="11">
        <v>5</v>
      </c>
      <c r="Z6" s="11">
        <v>15</v>
      </c>
      <c r="AA6" s="11">
        <v>5</v>
      </c>
      <c r="AB6" s="11" t="s">
        <v>45</v>
      </c>
      <c r="AC6" s="11"/>
      <c r="AD6" s="11"/>
      <c r="AE6" s="11"/>
      <c r="AF6" s="11"/>
      <c r="AG6" s="11" t="s">
        <v>99</v>
      </c>
      <c r="AH6" s="11"/>
      <c r="AI6" s="11"/>
      <c r="AJ6" s="11"/>
      <c r="AK6" s="11"/>
      <c r="AL6" s="11" t="s">
        <v>133</v>
      </c>
      <c r="AM6" s="11" t="s">
        <v>131</v>
      </c>
      <c r="AN6" s="11" t="s">
        <v>101</v>
      </c>
      <c r="AO6" s="11" t="s">
        <v>50</v>
      </c>
      <c r="AP6" s="11" t="s">
        <v>51</v>
      </c>
      <c r="AQ6" s="11"/>
      <c r="AR6" s="11" t="s">
        <v>52</v>
      </c>
      <c r="AS6" s="11"/>
      <c r="AT6" s="11" t="s">
        <v>132</v>
      </c>
      <c r="AU6" s="11" t="s">
        <v>55</v>
      </c>
      <c r="AV6" s="11"/>
      <c r="AW6" s="11" t="s">
        <v>45</v>
      </c>
      <c r="AX6" s="11" t="s">
        <v>125</v>
      </c>
      <c r="AY6" s="11" t="s">
        <v>57</v>
      </c>
      <c r="AZ6" s="11" t="s">
        <v>57</v>
      </c>
      <c r="BA6" s="11" t="s">
        <v>55</v>
      </c>
      <c r="BB6" s="11" t="s">
        <v>133</v>
      </c>
      <c r="BC6" s="11" t="s">
        <v>134</v>
      </c>
      <c r="BD6" s="11"/>
      <c r="BE6" s="13">
        <v>40893</v>
      </c>
      <c r="BF6" s="11" t="s">
        <v>135</v>
      </c>
      <c r="BG6" s="11" t="s">
        <v>816</v>
      </c>
      <c r="BH6" s="11" t="s">
        <v>819</v>
      </c>
      <c r="BJ6" s="11" t="s">
        <v>821</v>
      </c>
    </row>
    <row r="7" spans="1:62" ht="15.75" customHeight="1">
      <c r="A7" s="11" t="s">
        <v>355</v>
      </c>
      <c r="B7" s="11" t="s">
        <v>76</v>
      </c>
      <c r="C7" s="11">
        <v>42</v>
      </c>
      <c r="D7" s="11" t="s">
        <v>96</v>
      </c>
      <c r="E7" s="11" t="s">
        <v>39</v>
      </c>
      <c r="F7" s="11" t="s">
        <v>129</v>
      </c>
      <c r="G7" s="11">
        <v>43</v>
      </c>
      <c r="H7" s="11" t="s">
        <v>38</v>
      </c>
      <c r="I7" s="11" t="s">
        <v>136</v>
      </c>
      <c r="J7" s="22" t="s">
        <v>806</v>
      </c>
      <c r="K7" s="11" t="s">
        <v>137</v>
      </c>
      <c r="L7" s="11"/>
      <c r="M7" s="11"/>
      <c r="N7" s="11"/>
      <c r="O7" s="11"/>
      <c r="P7" s="11"/>
      <c r="Q7" s="11">
        <v>3</v>
      </c>
      <c r="R7" s="13">
        <v>40333</v>
      </c>
      <c r="S7" s="11" t="s">
        <v>112</v>
      </c>
      <c r="T7" s="11">
        <v>6</v>
      </c>
      <c r="U7" s="11">
        <v>2</v>
      </c>
      <c r="V7" s="11"/>
      <c r="W7" s="11">
        <v>2</v>
      </c>
      <c r="X7" s="11">
        <v>0</v>
      </c>
      <c r="Y7" s="11">
        <v>2</v>
      </c>
      <c r="Z7" s="11">
        <v>0</v>
      </c>
      <c r="AA7" s="11">
        <v>0</v>
      </c>
      <c r="AB7" s="11" t="s">
        <v>55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 t="s">
        <v>138</v>
      </c>
      <c r="AZ7" s="11" t="s">
        <v>57</v>
      </c>
      <c r="BA7" s="11" t="s">
        <v>117</v>
      </c>
      <c r="BB7" s="11" t="s">
        <v>139</v>
      </c>
      <c r="BC7" s="11">
        <v>3389335625</v>
      </c>
      <c r="BD7" s="11"/>
      <c r="BE7" s="13">
        <v>39630</v>
      </c>
      <c r="BF7" s="11" t="s">
        <v>119</v>
      </c>
      <c r="BG7" s="11" t="s">
        <v>817</v>
      </c>
      <c r="BH7" s="11" t="s">
        <v>819</v>
      </c>
      <c r="BJ7" s="11"/>
    </row>
    <row r="8" spans="1:62" ht="15.75" customHeight="1">
      <c r="A8" s="11" t="s">
        <v>356</v>
      </c>
      <c r="B8" s="11" t="s">
        <v>37</v>
      </c>
      <c r="C8" s="11">
        <v>47</v>
      </c>
      <c r="D8" s="11" t="s">
        <v>96</v>
      </c>
      <c r="E8" s="11" t="s">
        <v>39</v>
      </c>
      <c r="F8" s="11" t="s">
        <v>140</v>
      </c>
      <c r="G8" s="11">
        <v>44</v>
      </c>
      <c r="H8" s="11" t="s">
        <v>96</v>
      </c>
      <c r="I8" s="11" t="s">
        <v>41</v>
      </c>
      <c r="J8" s="11" t="s">
        <v>42</v>
      </c>
      <c r="K8" s="11" t="s">
        <v>141</v>
      </c>
      <c r="L8" s="11"/>
      <c r="M8" s="11"/>
      <c r="N8" s="11"/>
      <c r="O8" s="11"/>
      <c r="P8" s="11"/>
      <c r="Q8" s="11">
        <v>2</v>
      </c>
      <c r="R8" s="15">
        <v>41944</v>
      </c>
      <c r="S8" s="11" t="s">
        <v>112</v>
      </c>
      <c r="T8" s="11">
        <v>11</v>
      </c>
      <c r="U8" s="11">
        <v>0</v>
      </c>
      <c r="V8" s="11"/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 t="s">
        <v>45</v>
      </c>
      <c r="AC8" s="11"/>
      <c r="AD8" s="11"/>
      <c r="AE8" s="11"/>
      <c r="AF8" s="11"/>
      <c r="AG8" s="11"/>
      <c r="AH8" s="11"/>
      <c r="AI8" s="11"/>
      <c r="AJ8" s="11"/>
      <c r="AK8" s="11"/>
      <c r="AL8" s="11" t="s">
        <v>100</v>
      </c>
      <c r="AM8" s="11" t="s">
        <v>131</v>
      </c>
      <c r="AN8" s="11" t="s">
        <v>49</v>
      </c>
      <c r="AO8" s="11"/>
      <c r="AP8" s="11" t="s">
        <v>51</v>
      </c>
      <c r="AQ8" s="11" t="s">
        <v>114</v>
      </c>
      <c r="AR8" s="11" t="s">
        <v>52</v>
      </c>
      <c r="AS8" s="11"/>
      <c r="AT8" s="11" t="s">
        <v>142</v>
      </c>
      <c r="AU8" s="11" t="s">
        <v>55</v>
      </c>
      <c r="AV8" s="11"/>
      <c r="AW8" s="11" t="s">
        <v>45</v>
      </c>
      <c r="AX8" s="11" t="s">
        <v>143</v>
      </c>
      <c r="AY8" s="11" t="s">
        <v>55</v>
      </c>
      <c r="AZ8" s="11" t="s">
        <v>57</v>
      </c>
      <c r="BA8" s="11" t="s">
        <v>57</v>
      </c>
      <c r="BB8" s="11" t="s">
        <v>144</v>
      </c>
      <c r="BC8" s="11">
        <v>322839920</v>
      </c>
      <c r="BD8" s="11"/>
      <c r="BE8" s="13">
        <v>37896</v>
      </c>
      <c r="BF8" s="11" t="s">
        <v>145</v>
      </c>
      <c r="BG8" s="11" t="s">
        <v>817</v>
      </c>
      <c r="BH8" s="11" t="s">
        <v>824</v>
      </c>
      <c r="BJ8" s="11" t="s">
        <v>821</v>
      </c>
    </row>
    <row r="9" spans="1:62" ht="15.75" customHeight="1">
      <c r="A9" s="11" t="s">
        <v>357</v>
      </c>
      <c r="B9" s="11" t="s">
        <v>37</v>
      </c>
      <c r="C9" s="11">
        <v>37</v>
      </c>
      <c r="D9" s="11" t="s">
        <v>120</v>
      </c>
      <c r="E9" s="11" t="s">
        <v>39</v>
      </c>
      <c r="F9" s="11" t="s">
        <v>146</v>
      </c>
      <c r="G9" s="11">
        <v>38</v>
      </c>
      <c r="H9" s="11" t="s">
        <v>120</v>
      </c>
      <c r="I9" s="11" t="s">
        <v>41</v>
      </c>
      <c r="J9" s="11" t="s">
        <v>122</v>
      </c>
      <c r="K9" s="11" t="s">
        <v>147</v>
      </c>
      <c r="L9" s="11"/>
      <c r="M9" s="11"/>
      <c r="N9" s="11"/>
      <c r="O9" s="11"/>
      <c r="P9" s="11"/>
      <c r="Q9" s="11">
        <v>2</v>
      </c>
      <c r="R9" s="14">
        <v>42252</v>
      </c>
      <c r="S9" s="11" t="s">
        <v>44</v>
      </c>
      <c r="T9" s="11">
        <v>5</v>
      </c>
      <c r="U9" s="11">
        <v>3</v>
      </c>
      <c r="V9" s="11"/>
      <c r="W9" s="11">
        <v>5</v>
      </c>
      <c r="X9" s="11">
        <v>1</v>
      </c>
      <c r="Y9" s="11">
        <v>3</v>
      </c>
      <c r="Z9" s="11">
        <v>0</v>
      </c>
      <c r="AA9" s="11">
        <v>0</v>
      </c>
      <c r="AB9" s="11" t="s">
        <v>55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 t="s">
        <v>55</v>
      </c>
      <c r="AS9" s="11"/>
      <c r="AT9" s="11"/>
      <c r="AU9" s="11"/>
      <c r="AV9" s="11"/>
      <c r="AW9" s="11"/>
      <c r="AX9" s="11"/>
      <c r="AY9" s="11" t="s">
        <v>55</v>
      </c>
      <c r="AZ9" s="11" t="s">
        <v>57</v>
      </c>
      <c r="BA9" s="11" t="s">
        <v>57</v>
      </c>
      <c r="BB9" s="11" t="s">
        <v>148</v>
      </c>
      <c r="BC9" s="11">
        <v>32194036</v>
      </c>
      <c r="BD9" s="11" t="s">
        <v>149</v>
      </c>
      <c r="BE9" s="13">
        <v>40270</v>
      </c>
      <c r="BF9" s="11" t="s">
        <v>59</v>
      </c>
      <c r="BG9" s="11" t="s">
        <v>817</v>
      </c>
      <c r="BH9" s="11" t="s">
        <v>819</v>
      </c>
      <c r="BJ9" s="11"/>
    </row>
    <row r="10" spans="1:62" ht="15.75" customHeight="1">
      <c r="A10" s="11" t="s">
        <v>358</v>
      </c>
      <c r="B10" s="11" t="s">
        <v>37</v>
      </c>
      <c r="C10" s="11">
        <v>45</v>
      </c>
      <c r="D10" s="11" t="s">
        <v>96</v>
      </c>
      <c r="E10" s="11" t="s">
        <v>39</v>
      </c>
      <c r="F10" s="11" t="s">
        <v>140</v>
      </c>
      <c r="G10" s="11">
        <v>35</v>
      </c>
      <c r="H10" s="11" t="s">
        <v>38</v>
      </c>
      <c r="I10" s="11" t="s">
        <v>41</v>
      </c>
      <c r="J10" s="11" t="s">
        <v>150</v>
      </c>
      <c r="K10" s="11" t="s">
        <v>151</v>
      </c>
      <c r="L10" s="11"/>
      <c r="M10" s="11"/>
      <c r="N10" s="11"/>
      <c r="O10" s="11"/>
      <c r="P10" s="11"/>
      <c r="Q10" s="11">
        <v>2</v>
      </c>
      <c r="R10" s="14">
        <v>42108</v>
      </c>
      <c r="S10" s="11" t="s">
        <v>112</v>
      </c>
      <c r="T10" s="11">
        <v>4</v>
      </c>
      <c r="U10" s="11">
        <v>0</v>
      </c>
      <c r="V10" s="11"/>
      <c r="W10" s="11">
        <v>0</v>
      </c>
      <c r="X10" s="11">
        <v>0</v>
      </c>
      <c r="Y10" s="11">
        <v>0</v>
      </c>
      <c r="Z10" s="11" t="s">
        <v>152</v>
      </c>
      <c r="AA10" s="11">
        <v>5</v>
      </c>
      <c r="AB10" s="11" t="s">
        <v>45</v>
      </c>
      <c r="AC10" s="11"/>
      <c r="AD10" s="11" t="s">
        <v>124</v>
      </c>
      <c r="AE10" s="11"/>
      <c r="AF10" s="11"/>
      <c r="AG10" s="11" t="s">
        <v>153</v>
      </c>
      <c r="AH10" s="11"/>
      <c r="AI10" s="11"/>
      <c r="AJ10" s="11"/>
      <c r="AK10" s="11"/>
      <c r="AL10" s="11" t="s">
        <v>154</v>
      </c>
      <c r="AM10" s="11" t="s">
        <v>131</v>
      </c>
      <c r="AN10" s="11" t="s">
        <v>49</v>
      </c>
      <c r="AO10" s="11" t="s">
        <v>155</v>
      </c>
      <c r="AP10" s="11" t="s">
        <v>102</v>
      </c>
      <c r="AQ10" s="11" t="s">
        <v>103</v>
      </c>
      <c r="AR10" s="11" t="s">
        <v>52</v>
      </c>
      <c r="AS10" s="11" t="s">
        <v>156</v>
      </c>
      <c r="AT10" s="11" t="s">
        <v>157</v>
      </c>
      <c r="AU10" s="11" t="s">
        <v>55</v>
      </c>
      <c r="AV10" s="11"/>
      <c r="AW10" s="11" t="s">
        <v>45</v>
      </c>
      <c r="AX10" s="11" t="s">
        <v>158</v>
      </c>
      <c r="AY10" s="11" t="s">
        <v>57</v>
      </c>
      <c r="AZ10" s="11" t="s">
        <v>57</v>
      </c>
      <c r="BA10" s="11" t="s">
        <v>117</v>
      </c>
      <c r="BB10" s="11" t="s">
        <v>159</v>
      </c>
      <c r="BC10" s="11" t="s">
        <v>160</v>
      </c>
      <c r="BD10" s="11"/>
      <c r="BE10" s="13">
        <v>40617</v>
      </c>
      <c r="BF10" s="11" t="s">
        <v>161</v>
      </c>
      <c r="BG10" s="11" t="s">
        <v>817</v>
      </c>
      <c r="BH10" s="11" t="s">
        <v>824</v>
      </c>
      <c r="BJ10" s="11" t="s">
        <v>828</v>
      </c>
    </row>
    <row r="11" spans="1:62" ht="15.75" customHeight="1">
      <c r="A11" s="11" t="s">
        <v>359</v>
      </c>
      <c r="B11" s="11" t="s">
        <v>37</v>
      </c>
      <c r="C11" s="11">
        <v>48</v>
      </c>
      <c r="D11" s="11" t="s">
        <v>120</v>
      </c>
      <c r="E11" s="11" t="s">
        <v>39</v>
      </c>
      <c r="F11" s="11" t="s">
        <v>40</v>
      </c>
      <c r="G11" s="11">
        <v>43</v>
      </c>
      <c r="H11" s="11" t="s">
        <v>120</v>
      </c>
      <c r="I11" s="11" t="s">
        <v>136</v>
      </c>
      <c r="J11" s="22" t="s">
        <v>806</v>
      </c>
      <c r="K11" s="11" t="s">
        <v>162</v>
      </c>
      <c r="L11" s="11"/>
      <c r="M11" s="11"/>
      <c r="N11" s="11"/>
      <c r="O11" s="11"/>
      <c r="P11" s="11"/>
      <c r="Q11" s="11">
        <v>2</v>
      </c>
      <c r="R11" s="15">
        <v>41518</v>
      </c>
      <c r="S11" s="11" t="s">
        <v>44</v>
      </c>
      <c r="T11" s="11">
        <v>9</v>
      </c>
      <c r="U11" s="11">
        <v>2</v>
      </c>
      <c r="V11" s="11"/>
      <c r="W11" s="11">
        <v>1</v>
      </c>
      <c r="X11" s="11">
        <v>1</v>
      </c>
      <c r="Y11" s="11">
        <v>1</v>
      </c>
      <c r="Z11" s="11">
        <v>0</v>
      </c>
      <c r="AA11" s="11">
        <v>2</v>
      </c>
      <c r="AB11" s="11" t="s">
        <v>45</v>
      </c>
      <c r="AC11" s="11"/>
      <c r="AD11" s="11"/>
      <c r="AE11" s="11"/>
      <c r="AF11" s="11"/>
      <c r="AG11" s="11" t="s">
        <v>163</v>
      </c>
      <c r="AH11" s="11"/>
      <c r="AI11" s="11"/>
      <c r="AJ11" s="11"/>
      <c r="AK11" s="11"/>
      <c r="AL11" s="11" t="s">
        <v>47</v>
      </c>
      <c r="AM11" s="11" t="s">
        <v>131</v>
      </c>
      <c r="AN11" s="11" t="s">
        <v>49</v>
      </c>
      <c r="AO11" s="11" t="s">
        <v>155</v>
      </c>
      <c r="AP11" s="11" t="s">
        <v>51</v>
      </c>
      <c r="AQ11" s="11" t="s">
        <v>114</v>
      </c>
      <c r="AR11" s="11" t="s">
        <v>52</v>
      </c>
      <c r="AS11" s="11" t="s">
        <v>53</v>
      </c>
      <c r="AT11" s="11" t="s">
        <v>164</v>
      </c>
      <c r="AU11" s="11" t="s">
        <v>55</v>
      </c>
      <c r="AV11" s="11"/>
      <c r="AW11" s="11" t="s">
        <v>45</v>
      </c>
      <c r="AX11" s="11" t="s">
        <v>125</v>
      </c>
      <c r="AY11" s="11" t="s">
        <v>55</v>
      </c>
      <c r="AZ11" s="11" t="s">
        <v>57</v>
      </c>
      <c r="BA11" s="11" t="s">
        <v>57</v>
      </c>
      <c r="BB11" s="11" t="s">
        <v>165</v>
      </c>
      <c r="BC11" s="11">
        <v>3403978788</v>
      </c>
      <c r="BD11" s="11"/>
      <c r="BE11" s="13">
        <v>38720</v>
      </c>
      <c r="BF11" s="11" t="s">
        <v>166</v>
      </c>
      <c r="BG11" s="11" t="s">
        <v>817</v>
      </c>
      <c r="BH11" s="11" t="s">
        <v>819</v>
      </c>
      <c r="BJ11" s="11" t="s">
        <v>821</v>
      </c>
    </row>
    <row r="12" spans="1:62" ht="15.75" customHeight="1">
      <c r="A12" s="11" t="s">
        <v>360</v>
      </c>
      <c r="B12" s="11" t="s">
        <v>37</v>
      </c>
      <c r="C12" s="11">
        <v>39</v>
      </c>
      <c r="D12" s="11" t="s">
        <v>120</v>
      </c>
      <c r="E12" s="11" t="s">
        <v>39</v>
      </c>
      <c r="F12" s="11" t="s">
        <v>146</v>
      </c>
      <c r="G12" s="11">
        <v>37</v>
      </c>
      <c r="H12" s="11" t="s">
        <v>96</v>
      </c>
      <c r="I12" s="11" t="s">
        <v>41</v>
      </c>
      <c r="J12" s="11" t="s">
        <v>122</v>
      </c>
      <c r="K12" s="11" t="s">
        <v>167</v>
      </c>
      <c r="L12" s="11"/>
      <c r="M12" s="11"/>
      <c r="N12" s="11"/>
      <c r="O12" s="11"/>
      <c r="P12" s="11"/>
      <c r="Q12" s="11">
        <v>2</v>
      </c>
      <c r="R12" s="14">
        <v>42315</v>
      </c>
      <c r="S12" s="11" t="s">
        <v>44</v>
      </c>
      <c r="T12" s="11">
        <v>7</v>
      </c>
      <c r="U12" s="11">
        <v>4</v>
      </c>
      <c r="V12" s="11"/>
      <c r="W12" s="11">
        <v>4</v>
      </c>
      <c r="X12" s="11">
        <v>0</v>
      </c>
      <c r="Y12" s="11">
        <v>4</v>
      </c>
      <c r="Z12" s="11">
        <v>6</v>
      </c>
      <c r="AA12" s="11">
        <v>0</v>
      </c>
      <c r="AB12" s="11" t="s">
        <v>55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 t="s">
        <v>52</v>
      </c>
      <c r="AS12" s="11"/>
      <c r="AT12" s="11"/>
      <c r="AU12" s="11"/>
      <c r="AV12" s="11"/>
      <c r="AW12" s="11"/>
      <c r="AX12" s="11"/>
      <c r="AY12" s="11" t="s">
        <v>138</v>
      </c>
      <c r="AZ12" s="11" t="s">
        <v>57</v>
      </c>
      <c r="BA12" s="11" t="s">
        <v>57</v>
      </c>
      <c r="BB12" s="11" t="s">
        <v>168</v>
      </c>
      <c r="BC12" s="11">
        <v>3396442251</v>
      </c>
      <c r="BD12" s="11"/>
      <c r="BE12" s="13">
        <v>39235</v>
      </c>
      <c r="BF12" s="11" t="s">
        <v>169</v>
      </c>
      <c r="BG12" s="11" t="s">
        <v>817</v>
      </c>
      <c r="BH12" s="11" t="s">
        <v>820</v>
      </c>
      <c r="BJ12" s="11"/>
    </row>
    <row r="13" spans="1:62" ht="15.75" customHeight="1">
      <c r="A13" s="11" t="s">
        <v>361</v>
      </c>
      <c r="B13" s="11" t="s">
        <v>37</v>
      </c>
      <c r="C13" s="11">
        <v>40</v>
      </c>
      <c r="D13" s="11" t="s">
        <v>96</v>
      </c>
      <c r="E13" s="11" t="s">
        <v>39</v>
      </c>
      <c r="F13" s="11" t="s">
        <v>146</v>
      </c>
      <c r="G13" s="11">
        <v>39</v>
      </c>
      <c r="H13" s="11" t="s">
        <v>96</v>
      </c>
      <c r="I13" s="11" t="s">
        <v>41</v>
      </c>
      <c r="J13" s="11" t="s">
        <v>42</v>
      </c>
      <c r="K13" s="11" t="s">
        <v>170</v>
      </c>
      <c r="L13" s="11"/>
      <c r="M13" s="11"/>
      <c r="N13" s="11"/>
      <c r="O13" s="11"/>
      <c r="P13" s="11"/>
      <c r="Q13" s="11">
        <v>3</v>
      </c>
      <c r="R13" s="13">
        <v>37750</v>
      </c>
      <c r="S13" s="11" t="s">
        <v>112</v>
      </c>
      <c r="T13" s="11">
        <v>5</v>
      </c>
      <c r="U13" s="11">
        <v>3</v>
      </c>
      <c r="V13" s="11"/>
      <c r="W13" s="11">
        <v>1</v>
      </c>
      <c r="X13" s="11">
        <v>0</v>
      </c>
      <c r="Y13" s="11">
        <v>0</v>
      </c>
      <c r="Z13" s="11">
        <v>3</v>
      </c>
      <c r="AA13" s="11">
        <v>0</v>
      </c>
      <c r="AB13" s="11" t="s">
        <v>45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 t="s">
        <v>171</v>
      </c>
      <c r="AM13" s="11" t="s">
        <v>113</v>
      </c>
      <c r="AN13" s="11" t="s">
        <v>49</v>
      </c>
      <c r="AO13" s="11"/>
      <c r="AP13" s="11"/>
      <c r="AQ13" s="11"/>
      <c r="AR13" s="11" t="s">
        <v>172</v>
      </c>
      <c r="AS13" s="11" t="s">
        <v>53</v>
      </c>
      <c r="AT13" s="11" t="s">
        <v>173</v>
      </c>
      <c r="AU13" s="11" t="s">
        <v>55</v>
      </c>
      <c r="AV13" s="11"/>
      <c r="AW13" s="11" t="s">
        <v>55</v>
      </c>
      <c r="AX13" s="11" t="s">
        <v>125</v>
      </c>
      <c r="AY13" s="11" t="s">
        <v>57</v>
      </c>
      <c r="AZ13" s="11" t="s">
        <v>57</v>
      </c>
      <c r="BA13" s="11" t="s">
        <v>57</v>
      </c>
      <c r="BB13" s="11" t="s">
        <v>174</v>
      </c>
      <c r="BC13" s="11">
        <v>3470563361</v>
      </c>
      <c r="BD13" s="11"/>
      <c r="BE13" s="13">
        <v>40002</v>
      </c>
      <c r="BF13" s="11" t="s">
        <v>175</v>
      </c>
      <c r="BG13" s="11" t="s">
        <v>817</v>
      </c>
      <c r="BH13" s="11" t="s">
        <v>819</v>
      </c>
      <c r="BJ13" s="11" t="s">
        <v>829</v>
      </c>
    </row>
    <row r="14" spans="1:62" ht="15.75" customHeight="1">
      <c r="A14" s="11" t="s">
        <v>362</v>
      </c>
      <c r="B14" s="11" t="s">
        <v>76</v>
      </c>
      <c r="C14" s="11">
        <v>37</v>
      </c>
      <c r="D14" s="11" t="s">
        <v>38</v>
      </c>
      <c r="E14" s="11" t="s">
        <v>39</v>
      </c>
      <c r="F14" s="11" t="s">
        <v>140</v>
      </c>
      <c r="G14" s="11">
        <v>40</v>
      </c>
      <c r="H14" s="11" t="s">
        <v>38</v>
      </c>
      <c r="I14" s="11" t="s">
        <v>41</v>
      </c>
      <c r="J14" s="11" t="s">
        <v>176</v>
      </c>
      <c r="K14" s="11" t="s">
        <v>177</v>
      </c>
      <c r="L14" s="11"/>
      <c r="M14" s="11"/>
      <c r="N14" s="11"/>
      <c r="O14" s="11"/>
      <c r="P14" s="11"/>
      <c r="Q14" s="11">
        <v>3</v>
      </c>
      <c r="R14" s="13">
        <v>39205</v>
      </c>
      <c r="S14" s="11" t="s">
        <v>112</v>
      </c>
      <c r="T14" s="11">
        <v>3</v>
      </c>
      <c r="U14" s="11">
        <v>7</v>
      </c>
      <c r="V14" s="11"/>
      <c r="W14" s="11">
        <v>7</v>
      </c>
      <c r="X14" s="11">
        <v>2</v>
      </c>
      <c r="Y14" s="11">
        <v>7</v>
      </c>
      <c r="Z14" s="11">
        <v>0</v>
      </c>
      <c r="AA14" s="11">
        <v>0</v>
      </c>
      <c r="AB14" s="11" t="s">
        <v>45</v>
      </c>
      <c r="AC14" s="11"/>
      <c r="AD14" s="11" t="s">
        <v>178</v>
      </c>
      <c r="AE14" s="11"/>
      <c r="AF14" s="11"/>
      <c r="AG14" s="11"/>
      <c r="AH14" s="11"/>
      <c r="AI14" s="11"/>
      <c r="AJ14" s="11"/>
      <c r="AK14" s="11"/>
      <c r="AL14" s="11" t="s">
        <v>47</v>
      </c>
      <c r="AM14" s="11" t="s">
        <v>48</v>
      </c>
      <c r="AN14" s="11" t="s">
        <v>101</v>
      </c>
      <c r="AO14" s="11"/>
      <c r="AP14" s="11" t="s">
        <v>51</v>
      </c>
      <c r="AQ14" s="11" t="s">
        <v>114</v>
      </c>
      <c r="AR14" s="11" t="s">
        <v>52</v>
      </c>
      <c r="AS14" s="11"/>
      <c r="AT14" s="11" t="s">
        <v>179</v>
      </c>
      <c r="AU14" s="11" t="s">
        <v>55</v>
      </c>
      <c r="AV14" s="11"/>
      <c r="AW14" s="11" t="s">
        <v>45</v>
      </c>
      <c r="AX14" s="11" t="s">
        <v>125</v>
      </c>
      <c r="AY14" s="11" t="s">
        <v>55</v>
      </c>
      <c r="AZ14" s="11" t="s">
        <v>57</v>
      </c>
      <c r="BA14" s="11" t="s">
        <v>57</v>
      </c>
      <c r="BB14" s="11" t="s">
        <v>144</v>
      </c>
      <c r="BC14" s="11">
        <v>3202225819</v>
      </c>
      <c r="BD14" s="11"/>
      <c r="BE14" s="13">
        <v>40813</v>
      </c>
      <c r="BF14" s="11" t="s">
        <v>180</v>
      </c>
      <c r="BG14" s="11" t="s">
        <v>818</v>
      </c>
      <c r="BH14" s="11" t="s">
        <v>822</v>
      </c>
      <c r="BJ14" s="11" t="s">
        <v>821</v>
      </c>
    </row>
    <row r="15" spans="1:62" ht="15.75" customHeight="1">
      <c r="A15" s="11" t="s">
        <v>363</v>
      </c>
      <c r="B15" s="11" t="s">
        <v>37</v>
      </c>
      <c r="C15" s="11">
        <v>54</v>
      </c>
      <c r="D15" s="11" t="s">
        <v>120</v>
      </c>
      <c r="E15" s="11" t="s">
        <v>39</v>
      </c>
      <c r="F15" s="11" t="s">
        <v>121</v>
      </c>
      <c r="G15" s="11">
        <v>50</v>
      </c>
      <c r="H15" s="11" t="s">
        <v>120</v>
      </c>
      <c r="I15" s="11" t="s">
        <v>41</v>
      </c>
      <c r="J15" s="11" t="s">
        <v>42</v>
      </c>
      <c r="K15" s="11" t="s">
        <v>181</v>
      </c>
      <c r="L15" s="11"/>
      <c r="M15" s="11"/>
      <c r="N15" s="11"/>
      <c r="O15" s="11"/>
      <c r="P15" s="11"/>
      <c r="Q15" s="11">
        <v>2</v>
      </c>
      <c r="R15" s="15">
        <v>41579</v>
      </c>
      <c r="S15" s="11" t="s">
        <v>44</v>
      </c>
      <c r="T15" s="11">
        <v>13</v>
      </c>
      <c r="U15" s="11">
        <v>0</v>
      </c>
      <c r="V15" s="11"/>
      <c r="W15" s="11">
        <v>2</v>
      </c>
      <c r="X15" s="11">
        <v>0</v>
      </c>
      <c r="Y15" s="11">
        <v>2</v>
      </c>
      <c r="Z15" s="11">
        <v>0</v>
      </c>
      <c r="AA15" s="11">
        <v>0</v>
      </c>
      <c r="AB15" s="11" t="s">
        <v>55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 t="s">
        <v>172</v>
      </c>
      <c r="AS15" s="11"/>
      <c r="AT15" s="11"/>
      <c r="AU15" s="11"/>
      <c r="AV15" s="11"/>
      <c r="AW15" s="11"/>
      <c r="AX15" s="11"/>
      <c r="AY15" s="11" t="s">
        <v>55</v>
      </c>
      <c r="AZ15" s="11" t="s">
        <v>57</v>
      </c>
      <c r="BA15" s="11" t="s">
        <v>57</v>
      </c>
      <c r="BB15" s="11"/>
      <c r="BC15" s="11">
        <v>321510647</v>
      </c>
      <c r="BD15" s="11"/>
      <c r="BE15" s="13">
        <v>37137</v>
      </c>
      <c r="BF15" s="11" t="s">
        <v>135</v>
      </c>
      <c r="BG15" s="11" t="s">
        <v>816</v>
      </c>
      <c r="BH15" s="11" t="s">
        <v>824</v>
      </c>
      <c r="BJ15" s="11"/>
    </row>
    <row r="16" spans="1:62" ht="15.75" customHeight="1">
      <c r="A16" s="11" t="s">
        <v>364</v>
      </c>
      <c r="B16" s="11" t="s">
        <v>37</v>
      </c>
      <c r="C16" s="11">
        <v>49</v>
      </c>
      <c r="D16" s="11" t="s">
        <v>96</v>
      </c>
      <c r="E16" s="11" t="s">
        <v>39</v>
      </c>
      <c r="F16" s="11" t="s">
        <v>140</v>
      </c>
      <c r="G16" s="11">
        <v>45</v>
      </c>
      <c r="H16" s="11" t="s">
        <v>96</v>
      </c>
      <c r="I16" s="11" t="s">
        <v>41</v>
      </c>
      <c r="J16" s="11" t="s">
        <v>182</v>
      </c>
      <c r="K16" s="11" t="s">
        <v>183</v>
      </c>
      <c r="L16" s="11"/>
      <c r="M16" s="11"/>
      <c r="N16" s="11"/>
      <c r="O16" s="11"/>
      <c r="P16" s="11"/>
      <c r="Q16" s="11">
        <v>2</v>
      </c>
      <c r="R16" s="15">
        <v>43739</v>
      </c>
      <c r="S16" s="11" t="s">
        <v>112</v>
      </c>
      <c r="T16" s="11">
        <v>10</v>
      </c>
      <c r="U16" s="11">
        <v>0</v>
      </c>
      <c r="V16" s="11"/>
      <c r="W16" s="11">
        <v>0</v>
      </c>
      <c r="X16" s="11">
        <v>0</v>
      </c>
      <c r="Y16" s="11">
        <v>0</v>
      </c>
      <c r="Z16" s="11">
        <v>2</v>
      </c>
      <c r="AA16" s="11">
        <v>2</v>
      </c>
      <c r="AB16" s="11" t="s">
        <v>45</v>
      </c>
      <c r="AC16" s="11"/>
      <c r="AD16" s="11" t="s">
        <v>184</v>
      </c>
      <c r="AE16" s="11"/>
      <c r="AF16" s="11"/>
      <c r="AG16" s="11"/>
      <c r="AH16" s="11"/>
      <c r="AI16" s="11"/>
      <c r="AJ16" s="11"/>
      <c r="AK16" s="11"/>
      <c r="AL16" s="11" t="s">
        <v>185</v>
      </c>
      <c r="AM16" s="11" t="s">
        <v>131</v>
      </c>
      <c r="AN16" s="11" t="s">
        <v>49</v>
      </c>
      <c r="AO16" s="11"/>
      <c r="AP16" s="11" t="s">
        <v>102</v>
      </c>
      <c r="AQ16" s="11" t="s">
        <v>103</v>
      </c>
      <c r="AR16" s="11" t="s">
        <v>52</v>
      </c>
      <c r="AS16" s="11" t="s">
        <v>186</v>
      </c>
      <c r="AT16" s="11" t="s">
        <v>365</v>
      </c>
      <c r="AU16" s="11" t="s">
        <v>55</v>
      </c>
      <c r="AV16" s="11"/>
      <c r="AW16" s="11" t="s">
        <v>45</v>
      </c>
      <c r="AX16" s="11" t="s">
        <v>125</v>
      </c>
      <c r="AY16" s="11" t="s">
        <v>55</v>
      </c>
      <c r="AZ16" s="11" t="s">
        <v>57</v>
      </c>
      <c r="BA16" s="11" t="s">
        <v>55</v>
      </c>
      <c r="BB16" s="11"/>
      <c r="BC16" s="11">
        <v>3409267248</v>
      </c>
      <c r="BD16" s="11"/>
      <c r="BE16" s="13">
        <v>38264</v>
      </c>
      <c r="BF16" s="11" t="s">
        <v>187</v>
      </c>
      <c r="BG16" s="11" t="s">
        <v>817</v>
      </c>
      <c r="BH16" s="11" t="s">
        <v>824</v>
      </c>
      <c r="BJ16" s="11" t="s">
        <v>832</v>
      </c>
    </row>
    <row r="17" spans="1:62" ht="15.75" customHeight="1">
      <c r="A17" s="11" t="s">
        <v>366</v>
      </c>
      <c r="B17" s="11" t="s">
        <v>37</v>
      </c>
      <c r="C17" s="11">
        <v>38</v>
      </c>
      <c r="D17" s="11" t="s">
        <v>38</v>
      </c>
      <c r="E17" s="11" t="s">
        <v>188</v>
      </c>
      <c r="F17" s="22" t="s">
        <v>806</v>
      </c>
      <c r="G17" s="11">
        <v>39</v>
      </c>
      <c r="H17" s="11" t="s">
        <v>96</v>
      </c>
      <c r="I17" s="11" t="s">
        <v>41</v>
      </c>
      <c r="J17" s="11" t="s">
        <v>122</v>
      </c>
      <c r="K17" s="11" t="s">
        <v>189</v>
      </c>
      <c r="L17" s="11"/>
      <c r="M17" s="11"/>
      <c r="N17" s="11"/>
      <c r="O17" s="11"/>
      <c r="P17" s="11"/>
      <c r="Q17" s="11">
        <v>3</v>
      </c>
      <c r="R17" s="13">
        <v>39571</v>
      </c>
      <c r="S17" s="11" t="s">
        <v>112</v>
      </c>
      <c r="T17" s="11">
        <v>3</v>
      </c>
      <c r="U17" s="11">
        <v>2</v>
      </c>
      <c r="V17" s="11"/>
      <c r="W17" s="11">
        <v>0</v>
      </c>
      <c r="X17" s="11">
        <v>0</v>
      </c>
      <c r="Y17" s="11">
        <v>0</v>
      </c>
      <c r="Z17" s="11">
        <v>2</v>
      </c>
      <c r="AA17" s="11">
        <v>0</v>
      </c>
      <c r="AB17" s="11" t="s">
        <v>55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 t="s">
        <v>52</v>
      </c>
      <c r="AS17" s="11"/>
      <c r="AT17" s="11"/>
      <c r="AU17" s="11"/>
      <c r="AV17" s="11"/>
      <c r="AW17" s="11"/>
      <c r="AX17" s="11"/>
      <c r="AY17" s="11" t="s">
        <v>55</v>
      </c>
      <c r="AZ17" s="11" t="s">
        <v>57</v>
      </c>
      <c r="BA17" s="11" t="s">
        <v>57</v>
      </c>
      <c r="BB17" s="11" t="s">
        <v>174</v>
      </c>
      <c r="BC17" s="11" t="s">
        <v>190</v>
      </c>
      <c r="BD17" s="11"/>
      <c r="BE17" s="13">
        <v>40672</v>
      </c>
      <c r="BF17" s="11" t="s">
        <v>191</v>
      </c>
      <c r="BG17" s="11" t="s">
        <v>818</v>
      </c>
      <c r="BH17" s="11" t="s">
        <v>819</v>
      </c>
      <c r="BJ17" s="11"/>
    </row>
    <row r="18" spans="1:62" ht="15.75" customHeight="1">
      <c r="A18" s="11" t="s">
        <v>367</v>
      </c>
      <c r="B18" s="11" t="s">
        <v>37</v>
      </c>
      <c r="C18" s="11">
        <v>36</v>
      </c>
      <c r="D18" s="11" t="s">
        <v>120</v>
      </c>
      <c r="E18" s="11" t="s">
        <v>39</v>
      </c>
      <c r="F18" s="11" t="s">
        <v>146</v>
      </c>
      <c r="G18" s="11">
        <v>35</v>
      </c>
      <c r="H18" s="11" t="s">
        <v>96</v>
      </c>
      <c r="I18" s="11" t="s">
        <v>41</v>
      </c>
      <c r="J18" s="11" t="s">
        <v>122</v>
      </c>
      <c r="K18" s="11" t="s">
        <v>192</v>
      </c>
      <c r="L18" s="11"/>
      <c r="M18" s="11"/>
      <c r="N18" s="11"/>
      <c r="O18" s="11"/>
      <c r="P18" s="11"/>
      <c r="Q18" s="11">
        <v>1</v>
      </c>
      <c r="R18" s="11">
        <v>6</v>
      </c>
      <c r="S18" s="11" t="s">
        <v>44</v>
      </c>
      <c r="T18" s="11">
        <v>6</v>
      </c>
      <c r="U18" s="11">
        <v>10</v>
      </c>
      <c r="V18" s="11"/>
      <c r="W18" s="11">
        <v>10</v>
      </c>
      <c r="X18" s="11">
        <v>0</v>
      </c>
      <c r="Y18" s="11">
        <v>10</v>
      </c>
      <c r="Z18" s="11">
        <v>0</v>
      </c>
      <c r="AA18" s="11">
        <v>0</v>
      </c>
      <c r="AB18" s="11" t="s">
        <v>45</v>
      </c>
      <c r="AC18" s="11"/>
      <c r="AD18" s="11" t="s">
        <v>46</v>
      </c>
      <c r="AE18" s="11"/>
      <c r="AF18" s="11"/>
      <c r="AG18" s="11"/>
      <c r="AH18" s="11"/>
      <c r="AI18" s="11"/>
      <c r="AJ18" s="11"/>
      <c r="AK18" s="11"/>
      <c r="AL18" s="11" t="s">
        <v>193</v>
      </c>
      <c r="AM18" s="11" t="s">
        <v>113</v>
      </c>
      <c r="AN18" s="11" t="s">
        <v>49</v>
      </c>
      <c r="AO18" s="11" t="s">
        <v>50</v>
      </c>
      <c r="AP18" s="11" t="s">
        <v>51</v>
      </c>
      <c r="AQ18" s="11" t="s">
        <v>114</v>
      </c>
      <c r="AR18" s="11" t="s">
        <v>55</v>
      </c>
      <c r="AS18" s="11" t="s">
        <v>53</v>
      </c>
      <c r="AT18" s="11" t="s">
        <v>194</v>
      </c>
      <c r="AU18" s="11" t="s">
        <v>55</v>
      </c>
      <c r="AV18" s="11"/>
      <c r="AW18" s="11" t="s">
        <v>45</v>
      </c>
      <c r="AX18" s="11" t="s">
        <v>125</v>
      </c>
      <c r="AY18" s="11" t="s">
        <v>57</v>
      </c>
      <c r="AZ18" s="11" t="s">
        <v>57</v>
      </c>
      <c r="BA18" s="11" t="s">
        <v>57</v>
      </c>
      <c r="BB18" s="11" t="s">
        <v>195</v>
      </c>
      <c r="BC18" s="11">
        <v>321806353</v>
      </c>
      <c r="BD18" s="11"/>
      <c r="BE18" s="13">
        <v>39855</v>
      </c>
      <c r="BF18" s="11" t="s">
        <v>175</v>
      </c>
      <c r="BG18" s="11" t="s">
        <v>816</v>
      </c>
      <c r="BH18" s="11" t="s">
        <v>819</v>
      </c>
      <c r="BJ18" s="11" t="s">
        <v>821</v>
      </c>
    </row>
    <row r="19" spans="1:62" ht="15.75" customHeight="1">
      <c r="A19" s="11" t="s">
        <v>368</v>
      </c>
      <c r="B19" s="11" t="s">
        <v>37</v>
      </c>
      <c r="C19" s="11">
        <v>35</v>
      </c>
      <c r="D19" s="11" t="s">
        <v>96</v>
      </c>
      <c r="E19" s="11" t="s">
        <v>39</v>
      </c>
      <c r="F19" s="11" t="s">
        <v>146</v>
      </c>
      <c r="G19" s="11">
        <v>45</v>
      </c>
      <c r="H19" s="11" t="s">
        <v>96</v>
      </c>
      <c r="I19" s="11" t="s">
        <v>41</v>
      </c>
      <c r="J19" s="11" t="s">
        <v>150</v>
      </c>
      <c r="K19" s="11" t="s">
        <v>196</v>
      </c>
      <c r="L19" s="11"/>
      <c r="M19" s="11"/>
      <c r="N19" s="11"/>
      <c r="O19" s="11"/>
      <c r="P19" s="11"/>
      <c r="Q19" s="11">
        <v>2</v>
      </c>
      <c r="R19" s="15">
        <v>41518</v>
      </c>
      <c r="S19" s="11" t="s">
        <v>44</v>
      </c>
      <c r="T19" s="11">
        <v>13</v>
      </c>
      <c r="U19" s="11">
        <v>2</v>
      </c>
      <c r="V19" s="11"/>
      <c r="W19" s="11">
        <v>0</v>
      </c>
      <c r="X19" s="11">
        <v>0</v>
      </c>
      <c r="Y19" s="11">
        <v>0</v>
      </c>
      <c r="Z19" s="11">
        <v>1</v>
      </c>
      <c r="AA19" s="11">
        <v>2</v>
      </c>
      <c r="AB19" s="11" t="s">
        <v>45</v>
      </c>
      <c r="AC19" s="11"/>
      <c r="AD19" s="11" t="s">
        <v>124</v>
      </c>
      <c r="AE19" s="11"/>
      <c r="AF19" s="11"/>
      <c r="AG19" s="11"/>
      <c r="AH19" s="11"/>
      <c r="AI19" s="11"/>
      <c r="AJ19" s="11"/>
      <c r="AK19" s="11"/>
      <c r="AL19" s="11" t="s">
        <v>193</v>
      </c>
      <c r="AM19" s="11" t="s">
        <v>131</v>
      </c>
      <c r="AN19" s="11" t="s">
        <v>49</v>
      </c>
      <c r="AO19" s="11"/>
      <c r="AP19" s="11"/>
      <c r="AQ19" s="11"/>
      <c r="AR19" s="11" t="s">
        <v>52</v>
      </c>
      <c r="AS19" s="11" t="s">
        <v>197</v>
      </c>
      <c r="AT19" s="11" t="s">
        <v>369</v>
      </c>
      <c r="AU19" s="11" t="s">
        <v>55</v>
      </c>
      <c r="AV19" s="11"/>
      <c r="AW19" s="11" t="s">
        <v>45</v>
      </c>
      <c r="AX19" s="11" t="s">
        <v>125</v>
      </c>
      <c r="AY19" s="11" t="s">
        <v>57</v>
      </c>
      <c r="AZ19" s="11" t="s">
        <v>57</v>
      </c>
      <c r="BA19" s="11" t="s">
        <v>55</v>
      </c>
      <c r="BB19" s="11" t="s">
        <v>198</v>
      </c>
      <c r="BC19" s="11">
        <v>3495536168</v>
      </c>
      <c r="BD19" s="11"/>
      <c r="BE19" s="13">
        <v>37229</v>
      </c>
      <c r="BF19" s="11" t="s">
        <v>199</v>
      </c>
      <c r="BG19" s="11" t="s">
        <v>816</v>
      </c>
      <c r="BH19" s="11" t="s">
        <v>819</v>
      </c>
      <c r="BJ19" s="11" t="s">
        <v>821</v>
      </c>
    </row>
    <row r="20" spans="1:62" ht="15.75" customHeight="1">
      <c r="A20" s="11" t="s">
        <v>370</v>
      </c>
      <c r="B20" s="11" t="s">
        <v>37</v>
      </c>
      <c r="C20" s="11">
        <v>45</v>
      </c>
      <c r="D20" s="11" t="s">
        <v>96</v>
      </c>
      <c r="E20" s="11" t="s">
        <v>39</v>
      </c>
      <c r="F20" s="11" t="s">
        <v>146</v>
      </c>
      <c r="G20" s="11">
        <v>44</v>
      </c>
      <c r="H20" s="11" t="s">
        <v>96</v>
      </c>
      <c r="I20" s="11" t="s">
        <v>41</v>
      </c>
      <c r="J20" s="11" t="s">
        <v>42</v>
      </c>
      <c r="K20" s="11" t="s">
        <v>200</v>
      </c>
      <c r="L20" s="11"/>
      <c r="M20" s="11"/>
      <c r="N20" s="11"/>
      <c r="O20" s="11"/>
      <c r="P20" s="11"/>
      <c r="Q20" s="11">
        <v>2</v>
      </c>
      <c r="R20" s="14">
        <v>42347</v>
      </c>
      <c r="S20" s="11" t="s">
        <v>112</v>
      </c>
      <c r="T20" s="11">
        <v>9</v>
      </c>
      <c r="U20" s="11">
        <v>1</v>
      </c>
      <c r="V20" s="11"/>
      <c r="W20" s="11">
        <v>1</v>
      </c>
      <c r="X20" s="11">
        <v>1</v>
      </c>
      <c r="Y20" s="11">
        <v>0</v>
      </c>
      <c r="Z20" s="11">
        <v>0</v>
      </c>
      <c r="AA20" s="11">
        <v>3</v>
      </c>
      <c r="AB20" s="11" t="s">
        <v>55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 t="s">
        <v>52</v>
      </c>
      <c r="AS20" s="11"/>
      <c r="AT20" s="11"/>
      <c r="AU20" s="11"/>
      <c r="AV20" s="11"/>
      <c r="AW20" s="11"/>
      <c r="AX20" s="11"/>
      <c r="AY20" s="11" t="s">
        <v>138</v>
      </c>
      <c r="AZ20" s="11" t="s">
        <v>57</v>
      </c>
      <c r="BA20" s="11" t="s">
        <v>57</v>
      </c>
      <c r="BB20" s="11" t="s">
        <v>201</v>
      </c>
      <c r="BC20" s="11">
        <v>3470541986</v>
      </c>
      <c r="BD20" s="11"/>
      <c r="BE20" s="13">
        <v>38631</v>
      </c>
      <c r="BF20" s="11" t="s">
        <v>109</v>
      </c>
      <c r="BG20" s="11" t="s">
        <v>817</v>
      </c>
      <c r="BH20" s="11" t="s">
        <v>820</v>
      </c>
      <c r="BJ20" s="11"/>
    </row>
    <row r="21" spans="1:62" ht="15.75" customHeight="1">
      <c r="A21" s="11" t="s">
        <v>371</v>
      </c>
      <c r="B21" s="11" t="s">
        <v>76</v>
      </c>
      <c r="C21" s="11">
        <v>44</v>
      </c>
      <c r="D21" s="11" t="s">
        <v>38</v>
      </c>
      <c r="E21" s="11" t="s">
        <v>39</v>
      </c>
      <c r="F21" s="11" t="s">
        <v>146</v>
      </c>
      <c r="G21" s="11">
        <v>34</v>
      </c>
      <c r="H21" s="11" t="s">
        <v>38</v>
      </c>
      <c r="I21" s="11" t="s">
        <v>136</v>
      </c>
      <c r="J21" s="22" t="s">
        <v>806</v>
      </c>
      <c r="K21" s="11" t="s">
        <v>202</v>
      </c>
      <c r="L21" s="11"/>
      <c r="M21" s="11"/>
      <c r="N21" s="11"/>
      <c r="O21" s="11"/>
      <c r="P21" s="11"/>
      <c r="Q21" s="11">
        <v>2</v>
      </c>
      <c r="R21" s="14">
        <v>42163</v>
      </c>
      <c r="S21" s="11" t="s">
        <v>44</v>
      </c>
      <c r="T21" s="11">
        <v>8</v>
      </c>
      <c r="U21" s="11">
        <v>3</v>
      </c>
      <c r="V21" s="11"/>
      <c r="W21" s="11">
        <v>4</v>
      </c>
      <c r="X21" s="11">
        <v>0</v>
      </c>
      <c r="Y21" s="11">
        <v>3</v>
      </c>
      <c r="Z21" s="11">
        <v>3</v>
      </c>
      <c r="AA21" s="11">
        <v>0</v>
      </c>
      <c r="AB21" s="11" t="s">
        <v>55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 t="s">
        <v>52</v>
      </c>
      <c r="AS21" s="11"/>
      <c r="AT21" s="11"/>
      <c r="AU21" s="11"/>
      <c r="AV21" s="11"/>
      <c r="AW21" s="11"/>
      <c r="AX21" s="11"/>
      <c r="AY21" s="11" t="s">
        <v>57</v>
      </c>
      <c r="AZ21" s="11" t="s">
        <v>57</v>
      </c>
      <c r="BA21" s="11" t="s">
        <v>57</v>
      </c>
      <c r="BB21" s="11" t="s">
        <v>203</v>
      </c>
      <c r="BC21" s="11" t="s">
        <v>204</v>
      </c>
      <c r="BD21" s="11"/>
      <c r="BE21" s="13">
        <v>39130</v>
      </c>
      <c r="BF21" s="11" t="s">
        <v>205</v>
      </c>
      <c r="BG21" s="11" t="s">
        <v>816</v>
      </c>
      <c r="BH21" s="11" t="s">
        <v>822</v>
      </c>
      <c r="BJ21" s="11"/>
    </row>
    <row r="22" spans="1:62" ht="15.75" customHeight="1">
      <c r="A22" s="11" t="s">
        <v>372</v>
      </c>
      <c r="B22" s="11" t="s">
        <v>37</v>
      </c>
      <c r="C22" s="11">
        <v>46</v>
      </c>
      <c r="D22" s="11" t="s">
        <v>120</v>
      </c>
      <c r="E22" s="11" t="s">
        <v>39</v>
      </c>
      <c r="F22" s="11" t="s">
        <v>146</v>
      </c>
      <c r="G22" s="11">
        <v>43</v>
      </c>
      <c r="H22" s="11" t="s">
        <v>96</v>
      </c>
      <c r="I22" s="11" t="s">
        <v>41</v>
      </c>
      <c r="J22" s="11" t="s">
        <v>42</v>
      </c>
      <c r="K22" s="11" t="s">
        <v>206</v>
      </c>
      <c r="L22" s="11"/>
      <c r="M22" s="11"/>
      <c r="N22" s="11"/>
      <c r="O22" s="11"/>
      <c r="P22" s="11"/>
      <c r="Q22" s="11">
        <v>2</v>
      </c>
      <c r="R22" s="14">
        <v>42316</v>
      </c>
      <c r="S22" s="11" t="s">
        <v>112</v>
      </c>
      <c r="T22" s="11">
        <v>8</v>
      </c>
      <c r="U22" s="11">
        <v>2</v>
      </c>
      <c r="V22" s="11"/>
      <c r="W22" s="11">
        <v>2</v>
      </c>
      <c r="X22" s="11">
        <v>0</v>
      </c>
      <c r="Y22" s="11">
        <v>2</v>
      </c>
      <c r="Z22" s="11">
        <v>3</v>
      </c>
      <c r="AA22" s="11">
        <v>0</v>
      </c>
      <c r="AB22" s="11" t="s">
        <v>45</v>
      </c>
      <c r="AC22" s="11"/>
      <c r="AD22" s="11" t="s">
        <v>46</v>
      </c>
      <c r="AE22" s="11"/>
      <c r="AF22" s="11"/>
      <c r="AG22" s="11"/>
      <c r="AH22" s="11"/>
      <c r="AI22" s="11"/>
      <c r="AJ22" s="11"/>
      <c r="AK22" s="11"/>
      <c r="AL22" s="11" t="s">
        <v>207</v>
      </c>
      <c r="AM22" s="11" t="s">
        <v>131</v>
      </c>
      <c r="AN22" s="11" t="s">
        <v>49</v>
      </c>
      <c r="AO22" s="11" t="s">
        <v>50</v>
      </c>
      <c r="AP22" s="11" t="s">
        <v>51</v>
      </c>
      <c r="AQ22" s="11" t="s">
        <v>103</v>
      </c>
      <c r="AR22" s="11" t="s">
        <v>52</v>
      </c>
      <c r="AS22" s="11" t="s">
        <v>53</v>
      </c>
      <c r="AT22" s="11" t="s">
        <v>208</v>
      </c>
      <c r="AU22" s="11" t="s">
        <v>55</v>
      </c>
      <c r="AV22" s="11"/>
      <c r="AW22" s="11" t="s">
        <v>45</v>
      </c>
      <c r="AX22" s="11" t="s">
        <v>125</v>
      </c>
      <c r="AY22" s="11" t="s">
        <v>57</v>
      </c>
      <c r="AZ22" s="11" t="s">
        <v>57</v>
      </c>
      <c r="BA22" s="11" t="s">
        <v>57</v>
      </c>
      <c r="BB22" s="11" t="s">
        <v>209</v>
      </c>
      <c r="BC22" s="11" t="s">
        <v>210</v>
      </c>
      <c r="BD22" s="11"/>
      <c r="BE22" s="13">
        <v>39055</v>
      </c>
      <c r="BF22" s="11" t="s">
        <v>211</v>
      </c>
      <c r="BG22" s="11" t="s">
        <v>817</v>
      </c>
      <c r="BH22" s="11" t="s">
        <v>820</v>
      </c>
      <c r="BJ22" s="11" t="s">
        <v>832</v>
      </c>
    </row>
    <row r="23" spans="1:62" ht="15.75" customHeight="1">
      <c r="A23" s="11" t="s">
        <v>373</v>
      </c>
      <c r="B23" s="11" t="s">
        <v>76</v>
      </c>
      <c r="C23" s="11">
        <v>36</v>
      </c>
      <c r="D23" s="11" t="s">
        <v>120</v>
      </c>
      <c r="E23" s="11" t="s">
        <v>39</v>
      </c>
      <c r="F23" s="11" t="s">
        <v>146</v>
      </c>
      <c r="G23" s="11">
        <v>38</v>
      </c>
      <c r="H23" s="11" t="s">
        <v>96</v>
      </c>
      <c r="I23" s="11" t="s">
        <v>41</v>
      </c>
      <c r="J23" s="11" t="s">
        <v>122</v>
      </c>
      <c r="K23" s="11" t="s">
        <v>212</v>
      </c>
      <c r="L23" s="11"/>
      <c r="M23" s="11"/>
      <c r="N23" s="11"/>
      <c r="O23" s="11"/>
      <c r="P23" s="11"/>
      <c r="Q23" s="11">
        <v>2</v>
      </c>
      <c r="R23" s="11" t="s">
        <v>213</v>
      </c>
      <c r="S23" s="11" t="s">
        <v>44</v>
      </c>
      <c r="T23" s="11">
        <v>5</v>
      </c>
      <c r="U23" s="11">
        <v>1</v>
      </c>
      <c r="V23" s="11"/>
      <c r="W23" s="11">
        <v>1</v>
      </c>
      <c r="X23" s="11">
        <v>0</v>
      </c>
      <c r="Y23" s="11">
        <v>1</v>
      </c>
      <c r="Z23" s="11">
        <v>2</v>
      </c>
      <c r="AA23" s="11">
        <v>3</v>
      </c>
      <c r="AB23" s="11" t="s">
        <v>55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 t="s">
        <v>214</v>
      </c>
      <c r="AS23" s="11"/>
      <c r="AT23" s="11"/>
      <c r="AU23" s="11"/>
      <c r="AV23" s="11"/>
      <c r="AW23" s="11"/>
      <c r="AX23" s="11"/>
      <c r="AY23" s="11" t="s">
        <v>55</v>
      </c>
      <c r="AZ23" s="11" t="s">
        <v>57</v>
      </c>
      <c r="BA23" s="11" t="s">
        <v>57</v>
      </c>
      <c r="BB23" s="11" t="s">
        <v>215</v>
      </c>
      <c r="BC23" s="11" t="s">
        <v>216</v>
      </c>
      <c r="BD23" s="11"/>
      <c r="BE23" s="13">
        <v>40219</v>
      </c>
      <c r="BF23" s="11" t="s">
        <v>59</v>
      </c>
      <c r="BG23" s="11" t="s">
        <v>816</v>
      </c>
      <c r="BH23" s="11" t="s">
        <v>819</v>
      </c>
      <c r="BJ23" s="11"/>
    </row>
    <row r="24" spans="1:62" ht="15.75" customHeight="1">
      <c r="A24" s="11" t="s">
        <v>374</v>
      </c>
      <c r="B24" s="11" t="s">
        <v>76</v>
      </c>
      <c r="C24" s="11">
        <v>35</v>
      </c>
      <c r="D24" s="11" t="s">
        <v>38</v>
      </c>
      <c r="E24" s="11" t="s">
        <v>39</v>
      </c>
      <c r="F24" s="11" t="s">
        <v>217</v>
      </c>
      <c r="G24" s="11">
        <v>40</v>
      </c>
      <c r="H24" s="11" t="s">
        <v>38</v>
      </c>
      <c r="I24" s="11" t="s">
        <v>41</v>
      </c>
      <c r="J24" s="11" t="s">
        <v>218</v>
      </c>
      <c r="K24" s="11" t="s">
        <v>219</v>
      </c>
      <c r="L24" s="11"/>
      <c r="M24" s="11"/>
      <c r="N24" s="11"/>
      <c r="O24" s="11"/>
      <c r="P24" s="11"/>
      <c r="Q24" s="11">
        <v>2</v>
      </c>
      <c r="R24" s="14">
        <v>42100</v>
      </c>
      <c r="S24" s="11" t="s">
        <v>112</v>
      </c>
      <c r="T24" s="11">
        <v>6</v>
      </c>
      <c r="U24" s="11">
        <v>4</v>
      </c>
      <c r="V24" s="11"/>
      <c r="W24" s="11">
        <v>0</v>
      </c>
      <c r="X24" s="11">
        <v>4</v>
      </c>
      <c r="Y24" s="11">
        <v>4</v>
      </c>
      <c r="Z24" s="11">
        <v>4</v>
      </c>
      <c r="AA24" s="11">
        <v>0</v>
      </c>
      <c r="AB24" s="11" t="s">
        <v>45</v>
      </c>
      <c r="AC24" s="11"/>
      <c r="AD24" s="11"/>
      <c r="AE24" s="11"/>
      <c r="AF24" s="11"/>
      <c r="AG24" s="11" t="s">
        <v>163</v>
      </c>
      <c r="AH24" s="11"/>
      <c r="AI24" s="11"/>
      <c r="AJ24" s="11"/>
      <c r="AK24" s="11"/>
      <c r="AL24" s="11" t="s">
        <v>220</v>
      </c>
      <c r="AM24" s="11" t="s">
        <v>113</v>
      </c>
      <c r="AN24" s="11" t="s">
        <v>101</v>
      </c>
      <c r="AO24" s="11" t="s">
        <v>50</v>
      </c>
      <c r="AP24" s="11" t="s">
        <v>51</v>
      </c>
      <c r="AQ24" s="11"/>
      <c r="AR24" s="11" t="s">
        <v>52</v>
      </c>
      <c r="AS24" s="11" t="s">
        <v>186</v>
      </c>
      <c r="AT24" s="11" t="s">
        <v>375</v>
      </c>
      <c r="AU24" s="11" t="s">
        <v>55</v>
      </c>
      <c r="AV24" s="11"/>
      <c r="AW24" s="11" t="s">
        <v>45</v>
      </c>
      <c r="AX24" s="11" t="s">
        <v>221</v>
      </c>
      <c r="AY24" s="11" t="s">
        <v>55</v>
      </c>
      <c r="AZ24" s="11" t="s">
        <v>55</v>
      </c>
      <c r="BA24" s="11" t="s">
        <v>55</v>
      </c>
      <c r="BB24" s="11" t="s">
        <v>222</v>
      </c>
      <c r="BC24" s="11">
        <v>3339504693</v>
      </c>
      <c r="BD24" s="11"/>
      <c r="BE24" s="13">
        <v>39854</v>
      </c>
      <c r="BF24" s="11" t="s">
        <v>109</v>
      </c>
      <c r="BG24" s="11" t="s">
        <v>816</v>
      </c>
      <c r="BH24" s="11" t="s">
        <v>819</v>
      </c>
      <c r="BJ24" s="11" t="s">
        <v>821</v>
      </c>
    </row>
    <row r="25" spans="1:62" ht="15.75" customHeight="1">
      <c r="A25" s="11" t="s">
        <v>376</v>
      </c>
      <c r="B25" s="11" t="s">
        <v>37</v>
      </c>
      <c r="C25" s="11">
        <v>51</v>
      </c>
      <c r="D25" s="11" t="s">
        <v>96</v>
      </c>
      <c r="E25" s="11" t="s">
        <v>39</v>
      </c>
      <c r="F25" s="11" t="s">
        <v>140</v>
      </c>
      <c r="G25" s="11">
        <v>43</v>
      </c>
      <c r="H25" s="11" t="s">
        <v>38</v>
      </c>
      <c r="I25" s="11" t="s">
        <v>41</v>
      </c>
      <c r="J25" s="11" t="s">
        <v>42</v>
      </c>
      <c r="K25" s="11" t="s">
        <v>223</v>
      </c>
      <c r="L25" s="11"/>
      <c r="M25" s="11"/>
      <c r="N25" s="11"/>
      <c r="O25" s="11"/>
      <c r="P25" s="11"/>
      <c r="Q25" s="11">
        <v>2</v>
      </c>
      <c r="R25" s="14">
        <v>42314</v>
      </c>
      <c r="S25" s="11" t="s">
        <v>112</v>
      </c>
      <c r="T25" s="11">
        <v>6</v>
      </c>
      <c r="U25" s="11">
        <v>4</v>
      </c>
      <c r="V25" s="11"/>
      <c r="W25" s="11">
        <v>2</v>
      </c>
      <c r="X25" s="11">
        <v>1</v>
      </c>
      <c r="Y25" s="11">
        <v>0</v>
      </c>
      <c r="Z25" s="11">
        <v>4</v>
      </c>
      <c r="AA25" s="11">
        <v>1</v>
      </c>
      <c r="AB25" s="11" t="s">
        <v>45</v>
      </c>
      <c r="AC25" s="11"/>
      <c r="AD25" s="11"/>
      <c r="AE25" s="11"/>
      <c r="AF25" s="11"/>
      <c r="AG25" s="11" t="s">
        <v>178</v>
      </c>
      <c r="AH25" s="11"/>
      <c r="AI25" s="11"/>
      <c r="AJ25" s="11"/>
      <c r="AK25" s="11"/>
      <c r="AL25" s="11" t="s">
        <v>224</v>
      </c>
      <c r="AM25" s="11" t="s">
        <v>131</v>
      </c>
      <c r="AN25" s="11" t="s">
        <v>101</v>
      </c>
      <c r="AO25" s="11" t="s">
        <v>50</v>
      </c>
      <c r="AP25" s="11" t="s">
        <v>102</v>
      </c>
      <c r="AQ25" s="11"/>
      <c r="AR25" s="11" t="s">
        <v>52</v>
      </c>
      <c r="AS25" s="11"/>
      <c r="AT25" s="11" t="s">
        <v>225</v>
      </c>
      <c r="AU25" s="11" t="s">
        <v>55</v>
      </c>
      <c r="AV25" s="11"/>
      <c r="AW25" s="11" t="s">
        <v>45</v>
      </c>
      <c r="AX25" s="11" t="s">
        <v>226</v>
      </c>
      <c r="AY25" s="11" t="s">
        <v>138</v>
      </c>
      <c r="AZ25" s="11" t="s">
        <v>57</v>
      </c>
      <c r="BA25" s="11" t="s">
        <v>117</v>
      </c>
      <c r="BB25" s="11" t="s">
        <v>227</v>
      </c>
      <c r="BC25" s="11" t="s">
        <v>228</v>
      </c>
      <c r="BD25" s="11"/>
      <c r="BE25" s="13">
        <v>39668</v>
      </c>
      <c r="BF25" s="11" t="s">
        <v>229</v>
      </c>
      <c r="BG25" s="11" t="s">
        <v>817</v>
      </c>
      <c r="BH25" s="11" t="s">
        <v>825</v>
      </c>
      <c r="BJ25" s="11" t="s">
        <v>831</v>
      </c>
    </row>
    <row r="26" spans="1:62" ht="15.75" customHeight="1">
      <c r="A26" s="11" t="s">
        <v>377</v>
      </c>
      <c r="B26" s="11" t="s">
        <v>37</v>
      </c>
      <c r="C26" s="11">
        <v>48</v>
      </c>
      <c r="D26" s="11" t="s">
        <v>120</v>
      </c>
      <c r="E26" s="11" t="s">
        <v>39</v>
      </c>
      <c r="F26" s="11" t="s">
        <v>40</v>
      </c>
      <c r="G26" s="11">
        <v>33</v>
      </c>
      <c r="H26" s="11" t="s">
        <v>120</v>
      </c>
      <c r="I26" s="11" t="s">
        <v>136</v>
      </c>
      <c r="J26" s="22" t="s">
        <v>806</v>
      </c>
      <c r="K26" s="11" t="s">
        <v>230</v>
      </c>
      <c r="L26" s="11"/>
      <c r="M26" s="11"/>
      <c r="N26" s="11"/>
      <c r="O26" s="11"/>
      <c r="P26" s="11"/>
      <c r="Q26" s="11">
        <v>1</v>
      </c>
      <c r="R26" s="11"/>
      <c r="S26" s="11" t="s">
        <v>112</v>
      </c>
      <c r="T26" s="11">
        <v>3</v>
      </c>
      <c r="U26" s="11">
        <v>5</v>
      </c>
      <c r="V26" s="11"/>
      <c r="W26" s="11">
        <v>5</v>
      </c>
      <c r="X26" s="11">
        <v>2</v>
      </c>
      <c r="Y26" s="11">
        <v>5</v>
      </c>
      <c r="Z26" s="11">
        <v>0</v>
      </c>
      <c r="AA26" s="11">
        <v>0</v>
      </c>
      <c r="AB26" s="11" t="s">
        <v>45</v>
      </c>
      <c r="AC26" s="11"/>
      <c r="AD26" s="11"/>
      <c r="AE26" s="11"/>
      <c r="AF26" s="11"/>
      <c r="AG26" s="11" t="s">
        <v>184</v>
      </c>
      <c r="AH26" s="11"/>
      <c r="AI26" s="11"/>
      <c r="AJ26" s="11"/>
      <c r="AK26" s="11"/>
      <c r="AL26" s="11" t="s">
        <v>193</v>
      </c>
      <c r="AM26" s="11" t="s">
        <v>48</v>
      </c>
      <c r="AN26" s="11" t="s">
        <v>101</v>
      </c>
      <c r="AO26" s="11" t="s">
        <v>50</v>
      </c>
      <c r="AP26" s="11" t="s">
        <v>51</v>
      </c>
      <c r="AQ26" s="11" t="s">
        <v>103</v>
      </c>
      <c r="AR26" s="11" t="s">
        <v>55</v>
      </c>
      <c r="AS26" s="11" t="s">
        <v>231</v>
      </c>
      <c r="AT26" s="11" t="s">
        <v>232</v>
      </c>
      <c r="AU26" s="11" t="s">
        <v>55</v>
      </c>
      <c r="AV26" s="11"/>
      <c r="AW26" s="11" t="s">
        <v>45</v>
      </c>
      <c r="AX26" s="11" t="s">
        <v>233</v>
      </c>
      <c r="AY26" s="11" t="s">
        <v>57</v>
      </c>
      <c r="AZ26" s="11" t="s">
        <v>57</v>
      </c>
      <c r="BA26" s="11" t="s">
        <v>57</v>
      </c>
      <c r="BB26" s="11" t="s">
        <v>215</v>
      </c>
      <c r="BC26" s="11" t="s">
        <v>234</v>
      </c>
      <c r="BD26" s="11"/>
      <c r="BE26" s="13">
        <v>40861</v>
      </c>
      <c r="BF26" s="11" t="s">
        <v>235</v>
      </c>
      <c r="BG26" s="11" t="s">
        <v>816</v>
      </c>
      <c r="BH26" s="11" t="s">
        <v>819</v>
      </c>
      <c r="BJ26" s="11" t="s">
        <v>821</v>
      </c>
    </row>
    <row r="27" spans="1:62" ht="15.75" customHeight="1">
      <c r="A27" s="11" t="s">
        <v>378</v>
      </c>
      <c r="B27" s="11" t="s">
        <v>76</v>
      </c>
      <c r="C27" s="11">
        <v>48</v>
      </c>
      <c r="D27" s="11" t="s">
        <v>38</v>
      </c>
      <c r="E27" s="11" t="s">
        <v>39</v>
      </c>
      <c r="F27" s="11" t="s">
        <v>236</v>
      </c>
      <c r="G27" s="11">
        <v>48</v>
      </c>
      <c r="H27" s="11" t="s">
        <v>38</v>
      </c>
      <c r="I27" s="11" t="s">
        <v>41</v>
      </c>
      <c r="J27" s="11" t="s">
        <v>176</v>
      </c>
      <c r="K27" s="11" t="s">
        <v>237</v>
      </c>
      <c r="L27" s="11"/>
      <c r="M27" s="11"/>
      <c r="N27" s="11"/>
      <c r="O27" s="11"/>
      <c r="P27" s="11"/>
      <c r="Q27" s="11">
        <v>1</v>
      </c>
      <c r="R27" s="11"/>
      <c r="S27" s="11" t="s">
        <v>112</v>
      </c>
      <c r="T27" s="11">
        <v>12</v>
      </c>
      <c r="U27" s="11">
        <v>1</v>
      </c>
      <c r="V27" s="11"/>
      <c r="W27" s="11">
        <v>1</v>
      </c>
      <c r="X27" s="11">
        <v>0</v>
      </c>
      <c r="Y27" s="11">
        <v>1</v>
      </c>
      <c r="Z27" s="11">
        <v>0</v>
      </c>
      <c r="AA27" s="11">
        <v>2</v>
      </c>
      <c r="AB27" s="11" t="s">
        <v>45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131</v>
      </c>
      <c r="AN27" s="11" t="s">
        <v>49</v>
      </c>
      <c r="AO27" s="11"/>
      <c r="AP27" s="11" t="s">
        <v>51</v>
      </c>
      <c r="AQ27" s="11"/>
      <c r="AR27" s="11" t="s">
        <v>52</v>
      </c>
      <c r="AS27" s="11" t="s">
        <v>53</v>
      </c>
      <c r="AT27" s="11" t="s">
        <v>238</v>
      </c>
      <c r="AU27" s="11" t="s">
        <v>55</v>
      </c>
      <c r="AV27" s="11"/>
      <c r="AW27" s="11" t="s">
        <v>45</v>
      </c>
      <c r="AX27" s="11" t="s">
        <v>239</v>
      </c>
      <c r="AY27" s="11" t="s">
        <v>57</v>
      </c>
      <c r="AZ27" s="11" t="s">
        <v>57</v>
      </c>
      <c r="BA27" s="11" t="s">
        <v>117</v>
      </c>
      <c r="BB27" s="11" t="s">
        <v>240</v>
      </c>
      <c r="BC27" s="11">
        <v>360645488</v>
      </c>
      <c r="BD27" s="11"/>
      <c r="BE27" s="13">
        <v>37600</v>
      </c>
      <c r="BF27" s="11" t="s">
        <v>241</v>
      </c>
      <c r="BG27" s="11" t="s">
        <v>816</v>
      </c>
      <c r="BH27" s="11" t="s">
        <v>819</v>
      </c>
      <c r="BJ27" s="11"/>
    </row>
    <row r="28" spans="1:62" ht="15.75" customHeight="1">
      <c r="A28" s="11" t="s">
        <v>379</v>
      </c>
      <c r="B28" s="11" t="s">
        <v>37</v>
      </c>
      <c r="C28" s="11">
        <v>49</v>
      </c>
      <c r="D28" s="11" t="s">
        <v>96</v>
      </c>
      <c r="E28" s="11" t="s">
        <v>39</v>
      </c>
      <c r="F28" s="11" t="s">
        <v>40</v>
      </c>
      <c r="G28" s="11">
        <v>43</v>
      </c>
      <c r="H28" s="11" t="s">
        <v>96</v>
      </c>
      <c r="I28" s="11" t="s">
        <v>41</v>
      </c>
      <c r="J28" s="11" t="s">
        <v>42</v>
      </c>
      <c r="K28" s="11" t="s">
        <v>242</v>
      </c>
      <c r="L28" s="11"/>
      <c r="M28" s="11"/>
      <c r="N28" s="11"/>
      <c r="O28" s="11"/>
      <c r="P28" s="11"/>
      <c r="Q28" s="11">
        <v>2</v>
      </c>
      <c r="R28" s="14">
        <v>42348</v>
      </c>
      <c r="S28" s="11" t="s">
        <v>112</v>
      </c>
      <c r="T28" s="11">
        <v>10</v>
      </c>
      <c r="U28" s="11">
        <v>2</v>
      </c>
      <c r="V28" s="11"/>
      <c r="W28" s="11">
        <v>2</v>
      </c>
      <c r="X28" s="11">
        <v>0</v>
      </c>
      <c r="Y28" s="11">
        <v>2</v>
      </c>
      <c r="Z28" s="11">
        <v>2</v>
      </c>
      <c r="AA28" s="11">
        <v>2</v>
      </c>
      <c r="AB28" s="11" t="s">
        <v>45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 t="s">
        <v>243</v>
      </c>
      <c r="AM28" s="11" t="s">
        <v>131</v>
      </c>
      <c r="AN28" s="11" t="s">
        <v>101</v>
      </c>
      <c r="AO28" s="11" t="s">
        <v>50</v>
      </c>
      <c r="AP28" s="11" t="s">
        <v>51</v>
      </c>
      <c r="AQ28" s="11" t="s">
        <v>114</v>
      </c>
      <c r="AR28" s="11" t="s">
        <v>172</v>
      </c>
      <c r="AS28" s="11" t="s">
        <v>104</v>
      </c>
      <c r="AT28" s="11" t="s">
        <v>380</v>
      </c>
      <c r="AU28" s="11" t="s">
        <v>55</v>
      </c>
      <c r="AV28" s="11"/>
      <c r="AW28" s="11" t="s">
        <v>45</v>
      </c>
      <c r="AX28" s="11" t="s">
        <v>125</v>
      </c>
      <c r="AY28" s="11" t="s">
        <v>57</v>
      </c>
      <c r="AZ28" s="11" t="s">
        <v>57</v>
      </c>
      <c r="BA28" s="11" t="s">
        <v>57</v>
      </c>
      <c r="BB28" s="11" t="s">
        <v>244</v>
      </c>
      <c r="BC28" s="11">
        <v>3929708487</v>
      </c>
      <c r="BD28" s="11"/>
      <c r="BE28" s="13">
        <v>38152</v>
      </c>
      <c r="BF28" s="11" t="s">
        <v>191</v>
      </c>
      <c r="BG28" s="11" t="s">
        <v>817</v>
      </c>
      <c r="BH28" s="11" t="s">
        <v>819</v>
      </c>
      <c r="BJ28" s="11" t="s">
        <v>832</v>
      </c>
    </row>
    <row r="29" spans="1:62" ht="15.75" customHeight="1">
      <c r="A29" s="11" t="s">
        <v>381</v>
      </c>
      <c r="B29" s="11" t="s">
        <v>37</v>
      </c>
      <c r="C29" s="11">
        <v>45</v>
      </c>
      <c r="D29" s="11" t="s">
        <v>120</v>
      </c>
      <c r="E29" s="11" t="s">
        <v>39</v>
      </c>
      <c r="F29" s="11" t="s">
        <v>146</v>
      </c>
      <c r="G29" s="11">
        <v>38</v>
      </c>
      <c r="H29" s="11" t="s">
        <v>96</v>
      </c>
      <c r="I29" s="11" t="s">
        <v>41</v>
      </c>
      <c r="J29" s="11" t="s">
        <v>42</v>
      </c>
      <c r="K29" s="11" t="s">
        <v>245</v>
      </c>
      <c r="L29" s="11"/>
      <c r="M29" s="11"/>
      <c r="N29" s="11"/>
      <c r="O29" s="11"/>
      <c r="P29" s="11"/>
      <c r="Q29" s="11">
        <v>1</v>
      </c>
      <c r="R29" s="11"/>
      <c r="S29" s="11" t="s">
        <v>112</v>
      </c>
      <c r="T29" s="11">
        <v>5</v>
      </c>
      <c r="U29" s="11">
        <v>4</v>
      </c>
      <c r="V29" s="11"/>
      <c r="W29" s="11">
        <v>4</v>
      </c>
      <c r="X29" s="11">
        <v>0</v>
      </c>
      <c r="Y29" s="11">
        <v>4</v>
      </c>
      <c r="Z29" s="11">
        <v>0</v>
      </c>
      <c r="AA29" s="11">
        <v>1</v>
      </c>
      <c r="AB29" s="11" t="s">
        <v>55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 t="s">
        <v>55</v>
      </c>
      <c r="AS29" s="11"/>
      <c r="AT29" s="11" t="s">
        <v>246</v>
      </c>
      <c r="AU29" s="11"/>
      <c r="AV29" s="11"/>
      <c r="AW29" s="11"/>
      <c r="AX29" s="11"/>
      <c r="AY29" s="11" t="s">
        <v>138</v>
      </c>
      <c r="AZ29" s="11" t="s">
        <v>57</v>
      </c>
      <c r="BA29" s="11" t="s">
        <v>57</v>
      </c>
      <c r="BB29" s="11" t="s">
        <v>247</v>
      </c>
      <c r="BC29" s="11">
        <v>3461044900</v>
      </c>
      <c r="BD29" s="11"/>
      <c r="BE29" s="13">
        <v>39969</v>
      </c>
      <c r="BF29" s="11" t="s">
        <v>175</v>
      </c>
      <c r="BG29" s="11" t="s">
        <v>816</v>
      </c>
      <c r="BH29" s="11" t="s">
        <v>823</v>
      </c>
      <c r="BJ29" s="11"/>
    </row>
    <row r="30" spans="1:62" ht="15.75" customHeight="1">
      <c r="A30" s="11" t="s">
        <v>382</v>
      </c>
      <c r="B30" s="11" t="s">
        <v>37</v>
      </c>
      <c r="C30" s="11">
        <v>37</v>
      </c>
      <c r="D30" s="11" t="s">
        <v>120</v>
      </c>
      <c r="E30" s="11" t="s">
        <v>39</v>
      </c>
      <c r="F30" s="11" t="s">
        <v>146</v>
      </c>
      <c r="G30" s="11">
        <v>36</v>
      </c>
      <c r="H30" s="11" t="s">
        <v>96</v>
      </c>
      <c r="I30" s="11" t="s">
        <v>41</v>
      </c>
      <c r="J30" s="11" t="s">
        <v>122</v>
      </c>
      <c r="K30" s="11" t="s">
        <v>248</v>
      </c>
      <c r="L30" s="11"/>
      <c r="M30" s="11"/>
      <c r="N30" s="11"/>
      <c r="O30" s="11"/>
      <c r="P30" s="11"/>
      <c r="Q30" s="11">
        <v>2</v>
      </c>
      <c r="R30" s="14">
        <v>42190</v>
      </c>
      <c r="S30" s="11" t="s">
        <v>112</v>
      </c>
      <c r="T30" s="11">
        <v>5</v>
      </c>
      <c r="U30" s="11">
        <v>3</v>
      </c>
      <c r="V30" s="11"/>
      <c r="W30" s="11">
        <v>3</v>
      </c>
      <c r="X30" s="11">
        <v>0</v>
      </c>
      <c r="Y30" s="11">
        <v>3</v>
      </c>
      <c r="Z30" s="11">
        <v>4</v>
      </c>
      <c r="AA30" s="11">
        <v>1</v>
      </c>
      <c r="AB30" s="11" t="s">
        <v>45</v>
      </c>
      <c r="AC30" s="11"/>
      <c r="AD30" s="11"/>
      <c r="AE30" s="11"/>
      <c r="AF30" s="11"/>
      <c r="AG30" s="11" t="s">
        <v>46</v>
      </c>
      <c r="AH30" s="11"/>
      <c r="AI30" s="11"/>
      <c r="AJ30" s="11"/>
      <c r="AK30" s="11"/>
      <c r="AL30" s="11" t="s">
        <v>249</v>
      </c>
      <c r="AM30" s="11" t="s">
        <v>131</v>
      </c>
      <c r="AN30" s="11" t="s">
        <v>49</v>
      </c>
      <c r="AO30" s="11"/>
      <c r="AP30" s="11" t="s">
        <v>51</v>
      </c>
      <c r="AQ30" s="11" t="s">
        <v>114</v>
      </c>
      <c r="AR30" s="11" t="s">
        <v>52</v>
      </c>
      <c r="AS30" s="11" t="s">
        <v>53</v>
      </c>
      <c r="AT30" s="11" t="s">
        <v>250</v>
      </c>
      <c r="AU30" s="11" t="s">
        <v>55</v>
      </c>
      <c r="AV30" s="11"/>
      <c r="AW30" s="11" t="s">
        <v>45</v>
      </c>
      <c r="AX30" s="11" t="s">
        <v>251</v>
      </c>
      <c r="AY30" s="11" t="s">
        <v>138</v>
      </c>
      <c r="AZ30" s="11" t="s">
        <v>57</v>
      </c>
      <c r="BA30" s="11" t="s">
        <v>57</v>
      </c>
      <c r="BB30" s="11" t="s">
        <v>222</v>
      </c>
      <c r="BC30" s="11">
        <v>3493127214</v>
      </c>
      <c r="BD30" s="11"/>
      <c r="BE30" s="13">
        <v>40185</v>
      </c>
      <c r="BF30" s="11" t="s">
        <v>59</v>
      </c>
      <c r="BG30" s="11" t="s">
        <v>817</v>
      </c>
      <c r="BH30" s="11" t="s">
        <v>819</v>
      </c>
      <c r="BJ30" s="11" t="s">
        <v>830</v>
      </c>
    </row>
    <row r="31" spans="1:62" ht="15.75" customHeight="1">
      <c r="A31" s="11" t="s">
        <v>383</v>
      </c>
      <c r="B31" s="11" t="s">
        <v>37</v>
      </c>
      <c r="C31" s="11">
        <v>49</v>
      </c>
      <c r="D31" s="11" t="s">
        <v>38</v>
      </c>
      <c r="E31" s="11" t="s">
        <v>39</v>
      </c>
      <c r="F31" s="11" t="s">
        <v>40</v>
      </c>
      <c r="G31" s="11">
        <v>41</v>
      </c>
      <c r="H31" s="11" t="s">
        <v>38</v>
      </c>
      <c r="I31" s="11" t="s">
        <v>136</v>
      </c>
      <c r="J31" s="22" t="s">
        <v>806</v>
      </c>
      <c r="K31" s="11" t="s">
        <v>252</v>
      </c>
      <c r="L31" s="11"/>
      <c r="M31" s="11"/>
      <c r="N31" s="11"/>
      <c r="O31" s="11"/>
      <c r="P31" s="11"/>
      <c r="Q31" s="11">
        <v>3</v>
      </c>
      <c r="R31" s="13">
        <v>42713</v>
      </c>
      <c r="S31" s="11" t="s">
        <v>44</v>
      </c>
      <c r="T31" s="11">
        <v>12</v>
      </c>
      <c r="U31" s="11">
        <v>1</v>
      </c>
      <c r="V31" s="11"/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 t="s">
        <v>45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 t="s">
        <v>253</v>
      </c>
      <c r="AM31" s="11" t="s">
        <v>131</v>
      </c>
      <c r="AN31" s="11" t="s">
        <v>49</v>
      </c>
      <c r="AO31" s="11" t="s">
        <v>50</v>
      </c>
      <c r="AP31" s="11" t="s">
        <v>102</v>
      </c>
      <c r="AQ31" s="11"/>
      <c r="AR31" s="11" t="s">
        <v>52</v>
      </c>
      <c r="AS31" s="11"/>
      <c r="AT31" s="11" t="s">
        <v>384</v>
      </c>
      <c r="AU31" s="11" t="s">
        <v>55</v>
      </c>
      <c r="AV31" s="11"/>
      <c r="AW31" s="11" t="s">
        <v>45</v>
      </c>
      <c r="AX31" s="11" t="s">
        <v>254</v>
      </c>
      <c r="AY31" s="11" t="s">
        <v>55</v>
      </c>
      <c r="AZ31" s="11" t="s">
        <v>57</v>
      </c>
      <c r="BA31" s="11" t="s">
        <v>55</v>
      </c>
      <c r="BB31" s="11" t="s">
        <v>244</v>
      </c>
      <c r="BC31" s="11">
        <v>163600148</v>
      </c>
      <c r="BD31" s="11"/>
      <c r="BE31" s="13">
        <v>37418</v>
      </c>
      <c r="BF31" s="11" t="s">
        <v>255</v>
      </c>
      <c r="BG31" s="11" t="s">
        <v>817</v>
      </c>
      <c r="BH31" s="11" t="s">
        <v>819</v>
      </c>
      <c r="BJ31" s="11" t="s">
        <v>821</v>
      </c>
    </row>
    <row r="32" spans="1:62" ht="15.75" customHeight="1">
      <c r="A32" s="11" t="s">
        <v>385</v>
      </c>
      <c r="B32" s="11" t="s">
        <v>37</v>
      </c>
      <c r="C32" s="11">
        <v>42</v>
      </c>
      <c r="D32" s="11" t="s">
        <v>120</v>
      </c>
      <c r="E32" s="11" t="s">
        <v>39</v>
      </c>
      <c r="F32" s="11" t="s">
        <v>146</v>
      </c>
      <c r="G32" s="11">
        <v>42</v>
      </c>
      <c r="H32" s="11" t="s">
        <v>120</v>
      </c>
      <c r="I32" s="11" t="s">
        <v>41</v>
      </c>
      <c r="J32" s="11" t="s">
        <v>150</v>
      </c>
      <c r="K32" s="11" t="s">
        <v>256</v>
      </c>
      <c r="L32" s="11"/>
      <c r="M32" s="11"/>
      <c r="N32" s="11"/>
      <c r="O32" s="11"/>
      <c r="P32" s="11"/>
      <c r="Q32" s="11">
        <v>1</v>
      </c>
      <c r="R32" s="11">
        <v>12</v>
      </c>
      <c r="S32" s="11" t="s">
        <v>44</v>
      </c>
      <c r="T32" s="11">
        <v>12</v>
      </c>
      <c r="U32" s="11">
        <v>2</v>
      </c>
      <c r="V32" s="11"/>
      <c r="W32" s="11">
        <v>5</v>
      </c>
      <c r="X32" s="11">
        <v>0</v>
      </c>
      <c r="Y32" s="11">
        <v>5</v>
      </c>
      <c r="Z32" s="11">
        <v>0</v>
      </c>
      <c r="AA32" s="11">
        <v>0</v>
      </c>
      <c r="AB32" s="11" t="s">
        <v>45</v>
      </c>
      <c r="AC32" s="11"/>
      <c r="AD32" s="11"/>
      <c r="AE32" s="11"/>
      <c r="AF32" s="11"/>
      <c r="AG32" s="11" t="s">
        <v>46</v>
      </c>
      <c r="AH32" s="11"/>
      <c r="AI32" s="11"/>
      <c r="AJ32" s="11"/>
      <c r="AK32" s="11"/>
      <c r="AL32" s="11" t="s">
        <v>257</v>
      </c>
      <c r="AM32" s="11" t="s">
        <v>131</v>
      </c>
      <c r="AN32" s="11" t="s">
        <v>101</v>
      </c>
      <c r="AO32" s="11" t="s">
        <v>155</v>
      </c>
      <c r="AP32" s="11" t="s">
        <v>51</v>
      </c>
      <c r="AQ32" s="11" t="s">
        <v>103</v>
      </c>
      <c r="AR32" s="11" t="s">
        <v>52</v>
      </c>
      <c r="AS32" s="11" t="s">
        <v>53</v>
      </c>
      <c r="AT32" s="11" t="s">
        <v>386</v>
      </c>
      <c r="AU32" s="11" t="s">
        <v>55</v>
      </c>
      <c r="AV32" s="11"/>
      <c r="AW32" s="11" t="s">
        <v>45</v>
      </c>
      <c r="AX32" s="11" t="s">
        <v>258</v>
      </c>
      <c r="AY32" s="11" t="s">
        <v>57</v>
      </c>
      <c r="AZ32" s="11" t="s">
        <v>57</v>
      </c>
      <c r="BA32" s="11" t="s">
        <v>117</v>
      </c>
      <c r="BB32" s="11" t="s">
        <v>259</v>
      </c>
      <c r="BC32" s="11">
        <v>3484708854</v>
      </c>
      <c r="BD32" s="11"/>
      <c r="BE32" s="13">
        <v>37663</v>
      </c>
      <c r="BF32" s="11" t="s">
        <v>260</v>
      </c>
      <c r="BG32" s="11" t="s">
        <v>816</v>
      </c>
      <c r="BH32" s="11" t="s">
        <v>820</v>
      </c>
      <c r="BJ32" s="11" t="s">
        <v>831</v>
      </c>
    </row>
    <row r="33" spans="1:62" ht="15.75" customHeight="1">
      <c r="A33" s="11" t="s">
        <v>387</v>
      </c>
      <c r="B33" s="11" t="s">
        <v>37</v>
      </c>
      <c r="C33" s="11">
        <v>39</v>
      </c>
      <c r="D33" s="11" t="s">
        <v>120</v>
      </c>
      <c r="E33" s="11" t="s">
        <v>39</v>
      </c>
      <c r="F33" s="11" t="s">
        <v>121</v>
      </c>
      <c r="G33" s="11">
        <v>37</v>
      </c>
      <c r="H33" s="11" t="s">
        <v>120</v>
      </c>
      <c r="I33" s="11" t="s">
        <v>41</v>
      </c>
      <c r="J33" s="11" t="s">
        <v>122</v>
      </c>
      <c r="K33" s="11" t="s">
        <v>261</v>
      </c>
      <c r="L33" s="11"/>
      <c r="M33" s="11"/>
      <c r="N33" s="11"/>
      <c r="O33" s="11"/>
      <c r="P33" s="11"/>
      <c r="Q33" s="11">
        <v>2</v>
      </c>
      <c r="R33" s="15">
        <v>42552</v>
      </c>
      <c r="S33" s="11" t="s">
        <v>44</v>
      </c>
      <c r="T33" s="11">
        <v>7</v>
      </c>
      <c r="U33" s="11">
        <v>3</v>
      </c>
      <c r="V33" s="11"/>
      <c r="W33" s="11">
        <v>1</v>
      </c>
      <c r="X33" s="11">
        <v>0</v>
      </c>
      <c r="Y33" s="11">
        <v>3</v>
      </c>
      <c r="Z33" s="11">
        <v>0</v>
      </c>
      <c r="AA33" s="11">
        <v>0</v>
      </c>
      <c r="AB33" s="11" t="s">
        <v>45</v>
      </c>
      <c r="AC33" s="11"/>
      <c r="AD33" s="11" t="s">
        <v>153</v>
      </c>
      <c r="AE33" s="11"/>
      <c r="AF33" s="11"/>
      <c r="AG33" s="11"/>
      <c r="AH33" s="11"/>
      <c r="AI33" s="11"/>
      <c r="AJ33" s="11"/>
      <c r="AK33" s="11"/>
      <c r="AL33" s="11" t="s">
        <v>47</v>
      </c>
      <c r="AM33" s="11" t="s">
        <v>131</v>
      </c>
      <c r="AN33" s="11" t="s">
        <v>101</v>
      </c>
      <c r="AO33" s="11" t="s">
        <v>155</v>
      </c>
      <c r="AP33" s="11"/>
      <c r="AQ33" s="11" t="s">
        <v>114</v>
      </c>
      <c r="AR33" s="11" t="s">
        <v>52</v>
      </c>
      <c r="AS33" s="11"/>
      <c r="AT33" s="11" t="s">
        <v>262</v>
      </c>
      <c r="AU33" s="11" t="s">
        <v>55</v>
      </c>
      <c r="AV33" s="11"/>
      <c r="AW33" s="11" t="s">
        <v>45</v>
      </c>
      <c r="AX33" s="11" t="s">
        <v>239</v>
      </c>
      <c r="AY33" s="11" t="s">
        <v>55</v>
      </c>
      <c r="AZ33" s="11" t="s">
        <v>57</v>
      </c>
      <c r="BA33" s="11" t="s">
        <v>57</v>
      </c>
      <c r="BB33" s="11" t="s">
        <v>159</v>
      </c>
      <c r="BC33" s="11" t="s">
        <v>263</v>
      </c>
      <c r="BD33" s="11"/>
      <c r="BE33" s="13">
        <v>39363</v>
      </c>
      <c r="BF33" s="11" t="s">
        <v>264</v>
      </c>
      <c r="BG33" s="11" t="s">
        <v>817</v>
      </c>
      <c r="BH33" s="11" t="s">
        <v>822</v>
      </c>
      <c r="BJ33" s="11" t="s">
        <v>821</v>
      </c>
    </row>
    <row r="34" spans="1:62" ht="15.75" customHeight="1">
      <c r="A34" s="11" t="s">
        <v>388</v>
      </c>
      <c r="B34" s="11" t="s">
        <v>37</v>
      </c>
      <c r="C34" s="11">
        <v>49</v>
      </c>
      <c r="D34" s="11" t="s">
        <v>120</v>
      </c>
      <c r="E34" s="11" t="s">
        <v>39</v>
      </c>
      <c r="F34" s="11" t="s">
        <v>146</v>
      </c>
      <c r="G34" s="11">
        <v>47</v>
      </c>
      <c r="H34" s="11" t="s">
        <v>38</v>
      </c>
      <c r="I34" s="11" t="s">
        <v>41</v>
      </c>
      <c r="J34" s="11" t="s">
        <v>150</v>
      </c>
      <c r="K34" s="11" t="s">
        <v>265</v>
      </c>
      <c r="L34" s="11"/>
      <c r="M34" s="11"/>
      <c r="N34" s="11"/>
      <c r="O34" s="11"/>
      <c r="P34" s="11"/>
      <c r="Q34" s="11">
        <v>1</v>
      </c>
      <c r="R34" s="11"/>
      <c r="S34" s="11" t="s">
        <v>44</v>
      </c>
      <c r="T34" s="11">
        <v>11</v>
      </c>
      <c r="U34" s="11">
        <v>1</v>
      </c>
      <c r="V34" s="11"/>
      <c r="W34" s="11">
        <v>2</v>
      </c>
      <c r="X34" s="11">
        <v>1</v>
      </c>
      <c r="Y34" s="11">
        <v>1</v>
      </c>
      <c r="Z34" s="11">
        <v>0</v>
      </c>
      <c r="AA34" s="11">
        <v>2</v>
      </c>
      <c r="AB34" s="11" t="s">
        <v>45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 t="s">
        <v>266</v>
      </c>
      <c r="AM34" s="11" t="s">
        <v>113</v>
      </c>
      <c r="AN34" s="11" t="s">
        <v>49</v>
      </c>
      <c r="AO34" s="11" t="s">
        <v>50</v>
      </c>
      <c r="AP34" s="11" t="s">
        <v>51</v>
      </c>
      <c r="AQ34" s="11" t="s">
        <v>114</v>
      </c>
      <c r="AR34" s="11" t="s">
        <v>172</v>
      </c>
      <c r="AS34" s="11" t="s">
        <v>156</v>
      </c>
      <c r="AT34" s="11" t="s">
        <v>389</v>
      </c>
      <c r="AU34" s="11" t="s">
        <v>55</v>
      </c>
      <c r="AV34" s="11"/>
      <c r="AW34" s="11" t="s">
        <v>55</v>
      </c>
      <c r="AX34" s="11" t="s">
        <v>125</v>
      </c>
      <c r="AY34" s="11" t="s">
        <v>138</v>
      </c>
      <c r="AZ34" s="11" t="s">
        <v>57</v>
      </c>
      <c r="BA34" s="11" t="s">
        <v>57</v>
      </c>
      <c r="BB34" s="11" t="s">
        <v>148</v>
      </c>
      <c r="BC34" s="11" t="s">
        <v>267</v>
      </c>
      <c r="BD34" s="11"/>
      <c r="BE34" s="13">
        <v>37752</v>
      </c>
      <c r="BF34" s="11" t="s">
        <v>268</v>
      </c>
      <c r="BG34" s="11" t="s">
        <v>816</v>
      </c>
      <c r="BH34" s="11" t="s">
        <v>819</v>
      </c>
      <c r="BJ34" s="11" t="s">
        <v>829</v>
      </c>
    </row>
    <row r="35" spans="1:62" ht="15.75" customHeight="1">
      <c r="A35" s="11" t="s">
        <v>390</v>
      </c>
      <c r="B35" s="11" t="s">
        <v>37</v>
      </c>
      <c r="C35" s="11">
        <v>39</v>
      </c>
      <c r="D35" s="11" t="s">
        <v>120</v>
      </c>
      <c r="E35" s="11" t="s">
        <v>39</v>
      </c>
      <c r="F35" s="11" t="s">
        <v>146</v>
      </c>
      <c r="G35" s="11">
        <v>41</v>
      </c>
      <c r="H35" s="11" t="s">
        <v>120</v>
      </c>
      <c r="I35" s="11" t="s">
        <v>41</v>
      </c>
      <c r="J35" s="11" t="s">
        <v>122</v>
      </c>
      <c r="K35" s="11" t="s">
        <v>269</v>
      </c>
      <c r="L35" s="11"/>
      <c r="M35" s="11"/>
      <c r="N35" s="11"/>
      <c r="O35" s="11"/>
      <c r="P35" s="11"/>
      <c r="Q35" s="11">
        <v>2</v>
      </c>
      <c r="R35" s="14">
        <v>42316</v>
      </c>
      <c r="S35" s="11" t="s">
        <v>44</v>
      </c>
      <c r="T35" s="11">
        <v>8</v>
      </c>
      <c r="U35" s="11">
        <v>2</v>
      </c>
      <c r="V35" s="11"/>
      <c r="W35" s="11">
        <v>1</v>
      </c>
      <c r="X35" s="11">
        <v>0</v>
      </c>
      <c r="Y35" s="11">
        <v>2</v>
      </c>
      <c r="Z35" s="11">
        <v>0</v>
      </c>
      <c r="AA35" s="11">
        <v>0</v>
      </c>
      <c r="AB35" s="11" t="s">
        <v>45</v>
      </c>
      <c r="AC35" s="11"/>
      <c r="AD35" s="11" t="s">
        <v>46</v>
      </c>
      <c r="AE35" s="11"/>
      <c r="AF35" s="11"/>
      <c r="AG35" s="11"/>
      <c r="AH35" s="11"/>
      <c r="AI35" s="11"/>
      <c r="AJ35" s="11"/>
      <c r="AK35" s="11"/>
      <c r="AL35" s="11" t="s">
        <v>171</v>
      </c>
      <c r="AM35" s="11" t="s">
        <v>131</v>
      </c>
      <c r="AN35" s="11" t="s">
        <v>49</v>
      </c>
      <c r="AO35" s="11"/>
      <c r="AP35" s="11"/>
      <c r="AQ35" s="11" t="s">
        <v>114</v>
      </c>
      <c r="AR35" s="11" t="s">
        <v>52</v>
      </c>
      <c r="AS35" s="11"/>
      <c r="AT35" s="11" t="s">
        <v>270</v>
      </c>
      <c r="AU35" s="11" t="s">
        <v>55</v>
      </c>
      <c r="AV35" s="11"/>
      <c r="AW35" s="11" t="s">
        <v>214</v>
      </c>
      <c r="AX35" s="11" t="s">
        <v>239</v>
      </c>
      <c r="AY35" s="11" t="s">
        <v>138</v>
      </c>
      <c r="AZ35" s="11" t="s">
        <v>57</v>
      </c>
      <c r="BA35" s="11" t="s">
        <v>57</v>
      </c>
      <c r="BB35" s="11" t="s">
        <v>271</v>
      </c>
      <c r="BC35" s="11">
        <v>3492816233</v>
      </c>
      <c r="BD35" s="11"/>
      <c r="BE35" s="13">
        <v>39137</v>
      </c>
      <c r="BF35" s="11" t="s">
        <v>169</v>
      </c>
      <c r="BG35" s="11" t="s">
        <v>817</v>
      </c>
      <c r="BH35" s="11" t="s">
        <v>820</v>
      </c>
      <c r="BJ35" s="11" t="s">
        <v>829</v>
      </c>
    </row>
    <row r="36" spans="1:62" ht="15.75" customHeight="1">
      <c r="A36" s="11" t="s">
        <v>391</v>
      </c>
      <c r="B36" s="11" t="s">
        <v>37</v>
      </c>
      <c r="C36" s="11">
        <v>55</v>
      </c>
      <c r="D36" s="11" t="s">
        <v>120</v>
      </c>
      <c r="E36" s="11" t="s">
        <v>39</v>
      </c>
      <c r="F36" s="11" t="s">
        <v>146</v>
      </c>
      <c r="G36" s="11">
        <v>47</v>
      </c>
      <c r="H36" s="11" t="s">
        <v>96</v>
      </c>
      <c r="I36" s="11" t="s">
        <v>272</v>
      </c>
      <c r="J36" s="22" t="s">
        <v>806</v>
      </c>
      <c r="K36" s="11" t="s">
        <v>273</v>
      </c>
      <c r="L36" s="11"/>
      <c r="M36" s="11"/>
      <c r="N36" s="11"/>
      <c r="O36" s="11"/>
      <c r="P36" s="11"/>
      <c r="Q36" s="11">
        <v>2</v>
      </c>
      <c r="R36" s="14">
        <v>42165</v>
      </c>
      <c r="S36" s="11" t="s">
        <v>112</v>
      </c>
      <c r="T36" s="11">
        <v>10</v>
      </c>
      <c r="U36" s="11">
        <v>2</v>
      </c>
      <c r="V36" s="11"/>
      <c r="W36" s="11">
        <v>2</v>
      </c>
      <c r="X36" s="11">
        <v>3</v>
      </c>
      <c r="Y36" s="11">
        <v>1</v>
      </c>
      <c r="Z36" s="11">
        <v>1</v>
      </c>
      <c r="AA36" s="11">
        <v>0</v>
      </c>
      <c r="AB36" s="11" t="s">
        <v>55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 t="s">
        <v>52</v>
      </c>
      <c r="AS36" s="11"/>
      <c r="AT36" s="11"/>
      <c r="AU36" s="11"/>
      <c r="AV36" s="11"/>
      <c r="AW36" s="11"/>
      <c r="AX36" s="11"/>
      <c r="AY36" s="11" t="s">
        <v>138</v>
      </c>
      <c r="AZ36" s="11" t="s">
        <v>57</v>
      </c>
      <c r="BA36" s="11" t="s">
        <v>117</v>
      </c>
      <c r="BB36" s="11" t="s">
        <v>159</v>
      </c>
      <c r="BC36" s="11">
        <v>321826444</v>
      </c>
      <c r="BD36" s="11"/>
      <c r="BE36" s="13">
        <v>38398</v>
      </c>
      <c r="BF36" s="11" t="s">
        <v>175</v>
      </c>
      <c r="BG36" s="11" t="s">
        <v>816</v>
      </c>
      <c r="BH36" s="11" t="s">
        <v>822</v>
      </c>
      <c r="BJ36" s="11"/>
    </row>
    <row r="37" spans="1:62" ht="15.75" customHeight="1">
      <c r="A37" s="11" t="s">
        <v>392</v>
      </c>
      <c r="B37" s="11" t="s">
        <v>37</v>
      </c>
      <c r="C37" s="11">
        <v>41</v>
      </c>
      <c r="D37" s="11" t="s">
        <v>96</v>
      </c>
      <c r="E37" s="11" t="s">
        <v>39</v>
      </c>
      <c r="F37" s="11" t="s">
        <v>140</v>
      </c>
      <c r="G37" s="11">
        <v>38</v>
      </c>
      <c r="H37" s="11" t="s">
        <v>38</v>
      </c>
      <c r="I37" s="11" t="s">
        <v>41</v>
      </c>
      <c r="J37" s="11" t="s">
        <v>42</v>
      </c>
      <c r="K37" s="11" t="s">
        <v>274</v>
      </c>
      <c r="L37" s="11"/>
      <c r="M37" s="11"/>
      <c r="N37" s="11"/>
      <c r="O37" s="11"/>
      <c r="P37" s="11"/>
      <c r="Q37" s="11">
        <v>4</v>
      </c>
      <c r="R37" s="11" t="s">
        <v>275</v>
      </c>
      <c r="S37" s="11" t="s">
        <v>112</v>
      </c>
      <c r="T37" s="11">
        <v>8</v>
      </c>
      <c r="U37" s="11">
        <v>2</v>
      </c>
      <c r="V37" s="11"/>
      <c r="W37" s="11">
        <v>2</v>
      </c>
      <c r="X37" s="11">
        <v>0</v>
      </c>
      <c r="Y37" s="11">
        <v>2</v>
      </c>
      <c r="Z37" s="11">
        <v>0</v>
      </c>
      <c r="AA37" s="11">
        <v>0</v>
      </c>
      <c r="AB37" s="11" t="s">
        <v>55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 t="s">
        <v>52</v>
      </c>
      <c r="AS37" s="11"/>
      <c r="AT37" s="11"/>
      <c r="AU37" s="11"/>
      <c r="AV37" s="11"/>
      <c r="AW37" s="11"/>
      <c r="AX37" s="11"/>
      <c r="AY37" s="11" t="s">
        <v>138</v>
      </c>
      <c r="AZ37" s="11" t="s">
        <v>57</v>
      </c>
      <c r="BA37" s="11" t="s">
        <v>57</v>
      </c>
      <c r="BB37" s="11" t="s">
        <v>276</v>
      </c>
      <c r="BC37" s="11" t="s">
        <v>277</v>
      </c>
      <c r="BD37" s="11"/>
      <c r="BE37" s="13">
        <v>38940</v>
      </c>
      <c r="BF37" s="11" t="s">
        <v>278</v>
      </c>
      <c r="BG37" s="11" t="s">
        <v>817</v>
      </c>
      <c r="BH37" s="11" t="s">
        <v>819</v>
      </c>
      <c r="BJ37" s="11"/>
    </row>
    <row r="38" spans="1:62" ht="15.75" customHeight="1">
      <c r="A38" s="11" t="s">
        <v>393</v>
      </c>
      <c r="B38" s="11" t="s">
        <v>76</v>
      </c>
      <c r="C38" s="11">
        <v>40</v>
      </c>
      <c r="D38" s="11" t="s">
        <v>38</v>
      </c>
      <c r="E38" s="11" t="s">
        <v>39</v>
      </c>
      <c r="F38" s="11" t="s">
        <v>110</v>
      </c>
      <c r="G38" s="11">
        <v>40</v>
      </c>
      <c r="H38" s="11" t="s">
        <v>38</v>
      </c>
      <c r="I38" s="11" t="s">
        <v>41</v>
      </c>
      <c r="J38" s="11" t="s">
        <v>42</v>
      </c>
      <c r="K38" s="11" t="s">
        <v>279</v>
      </c>
      <c r="L38" s="11"/>
      <c r="M38" s="11"/>
      <c r="N38" s="11"/>
      <c r="O38" s="11"/>
      <c r="P38" s="11"/>
      <c r="Q38" s="11">
        <v>1</v>
      </c>
      <c r="R38" s="11"/>
      <c r="S38" s="11" t="s">
        <v>44</v>
      </c>
      <c r="T38" s="11">
        <v>8</v>
      </c>
      <c r="U38" s="11">
        <v>2</v>
      </c>
      <c r="V38" s="11"/>
      <c r="W38" s="11">
        <v>1</v>
      </c>
      <c r="X38" s="11">
        <v>0</v>
      </c>
      <c r="Y38" s="11">
        <v>1</v>
      </c>
      <c r="Z38" s="11">
        <v>2</v>
      </c>
      <c r="AA38" s="11">
        <v>1</v>
      </c>
      <c r="AB38" s="11" t="s">
        <v>55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 t="s">
        <v>52</v>
      </c>
      <c r="AS38" s="11"/>
      <c r="AT38" s="11"/>
      <c r="AU38" s="11"/>
      <c r="AV38" s="11"/>
      <c r="AW38" s="11"/>
      <c r="AX38" s="11"/>
      <c r="AY38" s="11" t="s">
        <v>138</v>
      </c>
      <c r="AZ38" s="11" t="s">
        <v>57</v>
      </c>
      <c r="BA38" s="11" t="s">
        <v>57</v>
      </c>
      <c r="BB38" s="11" t="s">
        <v>280</v>
      </c>
      <c r="BC38" s="11" t="s">
        <v>281</v>
      </c>
      <c r="BD38" s="11"/>
      <c r="BE38" s="13">
        <v>39009</v>
      </c>
      <c r="BF38" s="11" t="s">
        <v>282</v>
      </c>
      <c r="BG38" s="11" t="s">
        <v>816</v>
      </c>
      <c r="BH38" s="11" t="s">
        <v>819</v>
      </c>
      <c r="BJ38" s="11"/>
    </row>
    <row r="39" spans="1:62" ht="16">
      <c r="A39" s="11" t="s">
        <v>394</v>
      </c>
      <c r="B39" s="11" t="s">
        <v>76</v>
      </c>
      <c r="C39" s="11">
        <v>37</v>
      </c>
      <c r="D39" s="11" t="s">
        <v>38</v>
      </c>
      <c r="E39" s="11" t="s">
        <v>39</v>
      </c>
      <c r="F39" s="11" t="s">
        <v>146</v>
      </c>
      <c r="G39" s="11">
        <v>36</v>
      </c>
      <c r="H39" s="11" t="s">
        <v>38</v>
      </c>
      <c r="I39" s="11" t="s">
        <v>41</v>
      </c>
      <c r="J39" s="11" t="s">
        <v>283</v>
      </c>
      <c r="K39" s="11" t="s">
        <v>284</v>
      </c>
      <c r="L39" s="11"/>
      <c r="M39" s="11"/>
      <c r="N39" s="11"/>
      <c r="O39" s="11"/>
      <c r="P39" s="11"/>
      <c r="Q39" s="11">
        <v>1</v>
      </c>
      <c r="R39" s="11"/>
      <c r="S39" s="11" t="s">
        <v>44</v>
      </c>
      <c r="T39" s="11">
        <v>7</v>
      </c>
      <c r="U39" s="11">
        <v>1</v>
      </c>
      <c r="V39" s="11"/>
      <c r="W39" s="11">
        <v>2</v>
      </c>
      <c r="X39" s="11">
        <v>1</v>
      </c>
      <c r="Y39" s="11">
        <v>1</v>
      </c>
      <c r="Z39" s="11">
        <v>0</v>
      </c>
      <c r="AA39" s="11">
        <v>0</v>
      </c>
      <c r="AB39" s="11" t="s">
        <v>55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 t="s">
        <v>52</v>
      </c>
      <c r="AS39" s="11"/>
      <c r="AT39" s="11"/>
      <c r="AU39" s="11"/>
      <c r="AV39" s="11"/>
      <c r="AW39" s="11"/>
      <c r="AX39" s="11"/>
      <c r="AY39" s="11" t="s">
        <v>138</v>
      </c>
      <c r="AZ39" s="11" t="s">
        <v>57</v>
      </c>
      <c r="BA39" s="11" t="s">
        <v>57</v>
      </c>
      <c r="BB39" s="11" t="s">
        <v>159</v>
      </c>
      <c r="BC39" s="11">
        <v>3881890316</v>
      </c>
      <c r="BD39" s="11"/>
      <c r="BE39" s="13">
        <v>39486</v>
      </c>
      <c r="BF39" s="11" t="s">
        <v>285</v>
      </c>
      <c r="BG39" s="11" t="s">
        <v>816</v>
      </c>
      <c r="BH39" s="11" t="s">
        <v>822</v>
      </c>
      <c r="BJ39" s="11"/>
    </row>
    <row r="40" spans="1:62" ht="16">
      <c r="A40" s="11" t="s">
        <v>395</v>
      </c>
      <c r="B40" s="11" t="s">
        <v>76</v>
      </c>
      <c r="C40" s="11">
        <v>33</v>
      </c>
      <c r="D40" s="11" t="s">
        <v>38</v>
      </c>
      <c r="E40" s="11" t="s">
        <v>39</v>
      </c>
      <c r="F40" s="11" t="s">
        <v>140</v>
      </c>
      <c r="G40" s="11">
        <v>37</v>
      </c>
      <c r="H40" s="11" t="s">
        <v>38</v>
      </c>
      <c r="I40" s="11" t="s">
        <v>41</v>
      </c>
      <c r="J40" s="11" t="s">
        <v>286</v>
      </c>
      <c r="K40" s="11" t="s">
        <v>287</v>
      </c>
      <c r="L40" s="11"/>
      <c r="M40" s="11"/>
      <c r="N40" s="11"/>
      <c r="O40" s="11"/>
      <c r="P40" s="11"/>
      <c r="Q40" s="11">
        <v>2</v>
      </c>
      <c r="R40" s="15">
        <v>41426</v>
      </c>
      <c r="S40" s="11" t="s">
        <v>44</v>
      </c>
      <c r="T40" s="11">
        <v>13</v>
      </c>
      <c r="U40" s="11">
        <v>2</v>
      </c>
      <c r="V40" s="11"/>
      <c r="W40" s="11">
        <v>3</v>
      </c>
      <c r="X40" s="11">
        <v>0</v>
      </c>
      <c r="Y40" s="11">
        <v>1</v>
      </c>
      <c r="Z40" s="11">
        <v>0</v>
      </c>
      <c r="AA40" s="11">
        <v>2</v>
      </c>
      <c r="AB40" s="11" t="s">
        <v>55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 t="s">
        <v>52</v>
      </c>
      <c r="AS40" s="11"/>
      <c r="AT40" s="11"/>
      <c r="AU40" s="11"/>
      <c r="AV40" s="11"/>
      <c r="AW40" s="11"/>
      <c r="AX40" s="11"/>
      <c r="AY40" s="11" t="s">
        <v>57</v>
      </c>
      <c r="AZ40" s="11" t="s">
        <v>57</v>
      </c>
      <c r="BA40" s="11" t="s">
        <v>55</v>
      </c>
      <c r="BB40" s="11" t="s">
        <v>159</v>
      </c>
      <c r="BC40" s="11" t="s">
        <v>288</v>
      </c>
      <c r="BD40" s="11"/>
      <c r="BE40" s="13">
        <v>37093</v>
      </c>
      <c r="BF40" s="11" t="s">
        <v>289</v>
      </c>
      <c r="BG40" s="11" t="s">
        <v>816</v>
      </c>
      <c r="BH40" s="11" t="s">
        <v>822</v>
      </c>
      <c r="BJ40" s="11"/>
    </row>
    <row r="41" spans="1:62" ht="16">
      <c r="A41" s="11" t="s">
        <v>396</v>
      </c>
      <c r="B41" s="11" t="s">
        <v>37</v>
      </c>
      <c r="C41" s="11">
        <v>28</v>
      </c>
      <c r="D41" s="11" t="s">
        <v>290</v>
      </c>
      <c r="E41" s="11" t="s">
        <v>39</v>
      </c>
      <c r="F41" s="22" t="s">
        <v>806</v>
      </c>
      <c r="G41" s="11">
        <v>26</v>
      </c>
      <c r="H41" s="11" t="s">
        <v>120</v>
      </c>
      <c r="I41" s="11" t="s">
        <v>136</v>
      </c>
      <c r="J41" s="22" t="s">
        <v>806</v>
      </c>
      <c r="K41" s="11" t="s">
        <v>291</v>
      </c>
      <c r="L41" s="11"/>
      <c r="M41" s="11"/>
      <c r="N41" s="11"/>
      <c r="O41" s="11"/>
      <c r="P41" s="11"/>
      <c r="Q41" s="11">
        <v>2</v>
      </c>
      <c r="R41" s="14">
        <v>42187</v>
      </c>
      <c r="S41" s="11" t="s">
        <v>44</v>
      </c>
      <c r="T41" s="11">
        <v>7</v>
      </c>
      <c r="U41" s="11">
        <v>12</v>
      </c>
      <c r="V41" s="11"/>
      <c r="W41" s="11">
        <v>2</v>
      </c>
      <c r="X41" s="11">
        <v>0</v>
      </c>
      <c r="Y41" s="11">
        <v>2</v>
      </c>
      <c r="Z41" s="11">
        <v>2</v>
      </c>
      <c r="AA41" s="11">
        <v>2</v>
      </c>
      <c r="AB41" s="11" t="s">
        <v>55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 t="s">
        <v>138</v>
      </c>
      <c r="AS41" s="11"/>
      <c r="AT41" s="11"/>
      <c r="AU41" s="11"/>
      <c r="AV41" s="11"/>
      <c r="AW41" s="11"/>
      <c r="AX41" s="11"/>
      <c r="AY41" s="11" t="s">
        <v>138</v>
      </c>
      <c r="AZ41" s="11" t="s">
        <v>57</v>
      </c>
      <c r="BA41" s="11" t="s">
        <v>57</v>
      </c>
      <c r="BB41" s="11" t="s">
        <v>244</v>
      </c>
      <c r="BC41" s="11">
        <v>3459220734</v>
      </c>
      <c r="BD41" s="11"/>
      <c r="BE41" s="13">
        <v>39297</v>
      </c>
      <c r="BF41" s="11" t="s">
        <v>175</v>
      </c>
      <c r="BG41" s="11" t="s">
        <v>816</v>
      </c>
      <c r="BH41" s="11" t="s">
        <v>819</v>
      </c>
      <c r="BJ41" s="11"/>
    </row>
    <row r="42" spans="1:62" ht="16">
      <c r="A42" s="11" t="s">
        <v>397</v>
      </c>
      <c r="B42" s="11" t="s">
        <v>37</v>
      </c>
      <c r="C42" s="11">
        <v>43</v>
      </c>
      <c r="D42" s="11" t="s">
        <v>120</v>
      </c>
      <c r="E42" s="11" t="s">
        <v>39</v>
      </c>
      <c r="F42" s="11" t="s">
        <v>292</v>
      </c>
      <c r="G42" s="11">
        <v>49</v>
      </c>
      <c r="H42" s="11" t="s">
        <v>96</v>
      </c>
      <c r="I42" s="11" t="s">
        <v>41</v>
      </c>
      <c r="J42" s="11" t="s">
        <v>283</v>
      </c>
      <c r="K42" s="11" t="s">
        <v>293</v>
      </c>
      <c r="L42" s="11"/>
      <c r="M42" s="11"/>
      <c r="N42" s="11"/>
      <c r="O42" s="11"/>
      <c r="P42" s="11"/>
      <c r="Q42" s="11">
        <v>2</v>
      </c>
      <c r="R42" s="15">
        <v>42614</v>
      </c>
      <c r="S42" s="11" t="s">
        <v>44</v>
      </c>
      <c r="T42" s="11">
        <v>9</v>
      </c>
      <c r="U42" s="11">
        <v>4</v>
      </c>
      <c r="V42" s="11"/>
      <c r="W42" s="11">
        <v>0</v>
      </c>
      <c r="X42" s="11">
        <v>5</v>
      </c>
      <c r="Y42" s="11">
        <v>5</v>
      </c>
      <c r="Z42" s="11">
        <v>0</v>
      </c>
      <c r="AA42" s="11">
        <v>0</v>
      </c>
      <c r="AB42" s="11" t="s">
        <v>55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 t="s">
        <v>52</v>
      </c>
      <c r="AS42" s="11"/>
      <c r="AT42" s="11"/>
      <c r="AU42" s="11"/>
      <c r="AV42" s="11"/>
      <c r="AW42" s="11"/>
      <c r="AX42" s="11"/>
      <c r="AY42" s="11" t="s">
        <v>57</v>
      </c>
      <c r="AZ42" s="11" t="s">
        <v>57</v>
      </c>
      <c r="BA42" s="11" t="s">
        <v>117</v>
      </c>
      <c r="BB42" s="11" t="s">
        <v>294</v>
      </c>
      <c r="BC42" s="11" t="s">
        <v>295</v>
      </c>
      <c r="BD42" s="11"/>
      <c r="BE42" s="13">
        <v>38483</v>
      </c>
      <c r="BF42" s="11" t="s">
        <v>296</v>
      </c>
      <c r="BG42" s="11" t="s">
        <v>817</v>
      </c>
      <c r="BH42" s="11" t="s">
        <v>819</v>
      </c>
      <c r="BJ42" s="11"/>
    </row>
    <row r="43" spans="1:62" ht="16">
      <c r="A43" s="11" t="s">
        <v>398</v>
      </c>
      <c r="B43" s="11" t="s">
        <v>37</v>
      </c>
      <c r="C43" s="11">
        <v>43</v>
      </c>
      <c r="D43" s="11" t="s">
        <v>96</v>
      </c>
      <c r="E43" s="11" t="s">
        <v>39</v>
      </c>
      <c r="F43" s="11" t="s">
        <v>140</v>
      </c>
      <c r="G43" s="11">
        <v>37</v>
      </c>
      <c r="H43" s="11" t="s">
        <v>96</v>
      </c>
      <c r="I43" s="11" t="s">
        <v>272</v>
      </c>
      <c r="J43" s="22" t="s">
        <v>806</v>
      </c>
      <c r="K43" s="11" t="s">
        <v>297</v>
      </c>
      <c r="L43" s="11"/>
      <c r="M43" s="11"/>
      <c r="N43" s="11"/>
      <c r="O43" s="11"/>
      <c r="P43" s="11"/>
      <c r="Q43" s="11">
        <v>2</v>
      </c>
      <c r="R43" s="14">
        <v>42188</v>
      </c>
      <c r="S43" s="11" t="s">
        <v>44</v>
      </c>
      <c r="T43" s="11">
        <v>7</v>
      </c>
      <c r="U43" s="11">
        <v>10</v>
      </c>
      <c r="V43" s="11"/>
      <c r="W43" s="11">
        <v>10</v>
      </c>
      <c r="X43" s="11">
        <v>1</v>
      </c>
      <c r="Y43" s="11">
        <v>7</v>
      </c>
      <c r="Z43" s="11">
        <v>10</v>
      </c>
      <c r="AA43" s="11">
        <v>0</v>
      </c>
      <c r="AB43" s="11" t="s">
        <v>45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 t="s">
        <v>47</v>
      </c>
      <c r="AM43" s="11" t="s">
        <v>48</v>
      </c>
      <c r="AN43" s="11" t="s">
        <v>49</v>
      </c>
      <c r="AO43" s="11" t="s">
        <v>50</v>
      </c>
      <c r="AP43" s="11" t="s">
        <v>51</v>
      </c>
      <c r="AQ43" s="11" t="s">
        <v>114</v>
      </c>
      <c r="AR43" s="11" t="s">
        <v>172</v>
      </c>
      <c r="AS43" s="11" t="s">
        <v>53</v>
      </c>
      <c r="AT43" s="11"/>
      <c r="AU43" s="11" t="s">
        <v>55</v>
      </c>
      <c r="AV43" s="11"/>
      <c r="AW43" s="11" t="s">
        <v>45</v>
      </c>
      <c r="AX43" s="11" t="s">
        <v>125</v>
      </c>
      <c r="AY43" s="11" t="s">
        <v>55</v>
      </c>
      <c r="AZ43" s="11" t="s">
        <v>57</v>
      </c>
      <c r="BA43" s="11" t="s">
        <v>57</v>
      </c>
      <c r="BB43" s="11" t="s">
        <v>174</v>
      </c>
      <c r="BC43" s="11" t="s">
        <v>298</v>
      </c>
      <c r="BD43" s="11"/>
      <c r="BE43" s="13">
        <v>39499</v>
      </c>
      <c r="BF43" s="11" t="s">
        <v>235</v>
      </c>
      <c r="BG43" s="11" t="s">
        <v>816</v>
      </c>
      <c r="BH43" s="11" t="s">
        <v>819</v>
      </c>
      <c r="BJ43" s="11" t="s">
        <v>821</v>
      </c>
    </row>
    <row r="44" spans="1:62" ht="16">
      <c r="A44" s="11" t="s">
        <v>399</v>
      </c>
      <c r="B44" s="11" t="s">
        <v>76</v>
      </c>
      <c r="C44" s="11">
        <v>58</v>
      </c>
      <c r="D44" s="11" t="s">
        <v>120</v>
      </c>
      <c r="E44" s="11" t="s">
        <v>39</v>
      </c>
      <c r="F44" s="11" t="s">
        <v>146</v>
      </c>
      <c r="G44" s="11">
        <v>50</v>
      </c>
      <c r="H44" s="11" t="s">
        <v>96</v>
      </c>
      <c r="I44" s="11" t="s">
        <v>136</v>
      </c>
      <c r="J44" s="22" t="s">
        <v>806</v>
      </c>
      <c r="K44" s="11" t="s">
        <v>299</v>
      </c>
      <c r="L44" s="11"/>
      <c r="M44" s="11"/>
      <c r="N44" s="11"/>
      <c r="O44" s="11"/>
      <c r="P44" s="11"/>
      <c r="Q44" s="11">
        <v>3</v>
      </c>
      <c r="R44" s="11" t="s">
        <v>300</v>
      </c>
      <c r="S44" s="11" t="s">
        <v>44</v>
      </c>
      <c r="T44" s="11">
        <v>8</v>
      </c>
      <c r="U44" s="11">
        <v>3</v>
      </c>
      <c r="V44" s="11"/>
      <c r="W44" s="11">
        <v>2</v>
      </c>
      <c r="X44" s="11">
        <v>0</v>
      </c>
      <c r="Y44" s="11">
        <v>2</v>
      </c>
      <c r="Z44" s="11">
        <v>0</v>
      </c>
      <c r="AA44" s="11">
        <v>0</v>
      </c>
      <c r="AB44" s="11" t="s">
        <v>55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 t="s">
        <v>55</v>
      </c>
      <c r="AS44" s="11"/>
      <c r="AT44" s="11"/>
      <c r="AU44" s="11"/>
      <c r="AV44" s="11"/>
      <c r="AW44" s="11"/>
      <c r="AX44" s="11"/>
      <c r="AY44" s="11" t="s">
        <v>57</v>
      </c>
      <c r="AZ44" s="11" t="s">
        <v>57</v>
      </c>
      <c r="BA44" s="11" t="s">
        <v>57</v>
      </c>
      <c r="BB44" s="11" t="s">
        <v>249</v>
      </c>
      <c r="BC44" s="11">
        <v>3478843650</v>
      </c>
      <c r="BD44" s="11"/>
      <c r="BE44" s="13">
        <v>38971</v>
      </c>
      <c r="BF44" s="11" t="s">
        <v>301</v>
      </c>
      <c r="BG44" s="11" t="s">
        <v>818</v>
      </c>
      <c r="BH44" s="11" t="s">
        <v>820</v>
      </c>
      <c r="BJ44" s="11"/>
    </row>
    <row r="45" spans="1:62" ht="16">
      <c r="A45" s="11" t="s">
        <v>400</v>
      </c>
      <c r="B45" s="11" t="s">
        <v>37</v>
      </c>
      <c r="C45" s="11">
        <v>47</v>
      </c>
      <c r="D45" s="11" t="s">
        <v>120</v>
      </c>
      <c r="E45" s="11" t="s">
        <v>39</v>
      </c>
      <c r="F45" s="11" t="s">
        <v>146</v>
      </c>
      <c r="G45" s="11">
        <v>39</v>
      </c>
      <c r="H45" s="11" t="s">
        <v>96</v>
      </c>
      <c r="I45" s="11" t="s">
        <v>41</v>
      </c>
      <c r="J45" s="11" t="s">
        <v>42</v>
      </c>
      <c r="K45" s="11" t="s">
        <v>302</v>
      </c>
      <c r="L45" s="11"/>
      <c r="M45" s="11"/>
      <c r="N45" s="11"/>
      <c r="O45" s="11"/>
      <c r="P45" s="11"/>
      <c r="Q45" s="11">
        <v>2</v>
      </c>
      <c r="R45" s="14">
        <v>42346</v>
      </c>
      <c r="S45" s="11" t="s">
        <v>44</v>
      </c>
      <c r="T45" s="11">
        <v>8</v>
      </c>
      <c r="U45" s="11">
        <v>2</v>
      </c>
      <c r="V45" s="11"/>
      <c r="W45" s="11">
        <v>2</v>
      </c>
      <c r="X45" s="11">
        <v>0</v>
      </c>
      <c r="Y45" s="11">
        <v>2</v>
      </c>
      <c r="Z45" s="11">
        <v>0</v>
      </c>
      <c r="AA45" s="11">
        <v>2</v>
      </c>
      <c r="AB45" s="11" t="s">
        <v>45</v>
      </c>
      <c r="AC45" s="11"/>
      <c r="AD45" s="11" t="s">
        <v>46</v>
      </c>
      <c r="AE45" s="11"/>
      <c r="AF45" s="11"/>
      <c r="AG45" s="11" t="s">
        <v>46</v>
      </c>
      <c r="AH45" s="11"/>
      <c r="AI45" s="11"/>
      <c r="AJ45" s="11"/>
      <c r="AK45" s="11"/>
      <c r="AL45" s="11" t="s">
        <v>133</v>
      </c>
      <c r="AM45" s="11" t="s">
        <v>131</v>
      </c>
      <c r="AN45" s="11" t="s">
        <v>49</v>
      </c>
      <c r="AO45" s="11" t="s">
        <v>50</v>
      </c>
      <c r="AP45" s="11" t="s">
        <v>51</v>
      </c>
      <c r="AQ45" s="11" t="s">
        <v>114</v>
      </c>
      <c r="AR45" s="11" t="s">
        <v>52</v>
      </c>
      <c r="AS45" s="11" t="s">
        <v>53</v>
      </c>
      <c r="AT45" s="11" t="s">
        <v>303</v>
      </c>
      <c r="AU45" s="11" t="s">
        <v>55</v>
      </c>
      <c r="AV45" s="11"/>
      <c r="AW45" s="11" t="s">
        <v>45</v>
      </c>
      <c r="AX45" s="11" t="s">
        <v>56</v>
      </c>
      <c r="AY45" s="11" t="s">
        <v>55</v>
      </c>
      <c r="AZ45" s="11" t="s">
        <v>57</v>
      </c>
      <c r="BA45" s="11" t="s">
        <v>55</v>
      </c>
      <c r="BB45" s="11" t="s">
        <v>209</v>
      </c>
      <c r="BC45" s="11" t="s">
        <v>304</v>
      </c>
      <c r="BD45" s="11"/>
      <c r="BE45" s="13">
        <v>38972</v>
      </c>
      <c r="BF45" s="11" t="s">
        <v>119</v>
      </c>
      <c r="BG45" s="11" t="s">
        <v>817</v>
      </c>
      <c r="BH45" s="11" t="s">
        <v>820</v>
      </c>
      <c r="BJ45" s="11" t="s">
        <v>821</v>
      </c>
    </row>
    <row r="46" spans="1:62" ht="16">
      <c r="A46" s="11" t="s">
        <v>401</v>
      </c>
      <c r="B46" s="11" t="s">
        <v>37</v>
      </c>
      <c r="C46" s="11">
        <v>50</v>
      </c>
      <c r="D46" s="11" t="s">
        <v>120</v>
      </c>
      <c r="E46" s="11" t="s">
        <v>39</v>
      </c>
      <c r="F46" s="11" t="s">
        <v>305</v>
      </c>
      <c r="G46" s="11">
        <v>45</v>
      </c>
      <c r="H46" s="11" t="s">
        <v>120</v>
      </c>
      <c r="I46" s="11" t="s">
        <v>136</v>
      </c>
      <c r="J46" s="22" t="s">
        <v>806</v>
      </c>
      <c r="K46" s="11" t="s">
        <v>306</v>
      </c>
      <c r="L46" s="11"/>
      <c r="M46" s="11"/>
      <c r="N46" s="11"/>
      <c r="O46" s="11"/>
      <c r="P46" s="11"/>
      <c r="Q46" s="11">
        <v>2</v>
      </c>
      <c r="R46" s="15">
        <v>44075</v>
      </c>
      <c r="S46" s="11" t="s">
        <v>44</v>
      </c>
      <c r="T46" s="11">
        <v>9</v>
      </c>
      <c r="U46" s="11">
        <v>0</v>
      </c>
      <c r="V46" s="11"/>
      <c r="W46" s="11">
        <v>4</v>
      </c>
      <c r="X46" s="11">
        <v>0</v>
      </c>
      <c r="Y46" s="11">
        <v>2</v>
      </c>
      <c r="Z46" s="11">
        <v>0</v>
      </c>
      <c r="AA46" s="11">
        <v>0</v>
      </c>
      <c r="AB46" s="11" t="s">
        <v>55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 t="s">
        <v>52</v>
      </c>
      <c r="AS46" s="11"/>
      <c r="AT46" s="11"/>
      <c r="AU46" s="11"/>
      <c r="AV46" s="11"/>
      <c r="AW46" s="11"/>
      <c r="AX46" s="11"/>
      <c r="AY46" s="11" t="s">
        <v>55</v>
      </c>
      <c r="AZ46" s="11" t="s">
        <v>57</v>
      </c>
      <c r="BA46" s="11" t="s">
        <v>117</v>
      </c>
      <c r="BB46" s="11"/>
      <c r="BC46" s="11">
        <v>321476549</v>
      </c>
      <c r="BD46" s="11"/>
      <c r="BE46" s="13">
        <v>38509</v>
      </c>
      <c r="BF46" s="11" t="s">
        <v>180</v>
      </c>
      <c r="BG46" s="11" t="s">
        <v>817</v>
      </c>
      <c r="BH46" s="11" t="s">
        <v>824</v>
      </c>
      <c r="BJ46" s="11"/>
    </row>
    <row r="47" spans="1:62" ht="16">
      <c r="A47" s="11" t="s">
        <v>402</v>
      </c>
      <c r="B47" s="11" t="s">
        <v>76</v>
      </c>
      <c r="C47" s="11">
        <v>47</v>
      </c>
      <c r="D47" s="11" t="s">
        <v>38</v>
      </c>
      <c r="E47" s="11" t="s">
        <v>39</v>
      </c>
      <c r="F47" s="11" t="s">
        <v>140</v>
      </c>
      <c r="G47" s="11">
        <v>42</v>
      </c>
      <c r="H47" s="11" t="s">
        <v>38</v>
      </c>
      <c r="I47" s="11" t="s">
        <v>41</v>
      </c>
      <c r="J47" s="11" t="s">
        <v>42</v>
      </c>
      <c r="K47" s="11" t="s">
        <v>307</v>
      </c>
      <c r="L47" s="11"/>
      <c r="M47" s="11"/>
      <c r="N47" s="11"/>
      <c r="O47" s="11"/>
      <c r="P47" s="11"/>
      <c r="Q47" s="11">
        <v>1</v>
      </c>
      <c r="R47" s="11"/>
      <c r="S47" s="11" t="s">
        <v>44</v>
      </c>
      <c r="T47" s="11">
        <v>13</v>
      </c>
      <c r="U47" s="11">
        <v>4</v>
      </c>
      <c r="V47" s="11"/>
      <c r="W47" s="11">
        <v>4</v>
      </c>
      <c r="X47" s="11">
        <v>0</v>
      </c>
      <c r="Y47" s="11">
        <v>4</v>
      </c>
      <c r="Z47" s="11">
        <v>0</v>
      </c>
      <c r="AA47" s="11">
        <v>1</v>
      </c>
      <c r="AB47" s="11" t="s">
        <v>45</v>
      </c>
      <c r="AC47" s="11"/>
      <c r="AD47" s="11" t="s">
        <v>184</v>
      </c>
      <c r="AE47" s="11"/>
      <c r="AF47" s="11"/>
      <c r="AG47" s="11"/>
      <c r="AH47" s="11"/>
      <c r="AI47" s="11"/>
      <c r="AJ47" s="11"/>
      <c r="AK47" s="11"/>
      <c r="AL47" s="11" t="s">
        <v>253</v>
      </c>
      <c r="AM47" s="11" t="s">
        <v>131</v>
      </c>
      <c r="AN47" s="11" t="s">
        <v>101</v>
      </c>
      <c r="AO47" s="11"/>
      <c r="AP47" s="11" t="s">
        <v>51</v>
      </c>
      <c r="AQ47" s="11" t="s">
        <v>114</v>
      </c>
      <c r="AR47" s="11" t="s">
        <v>55</v>
      </c>
      <c r="AS47" s="11" t="s">
        <v>308</v>
      </c>
      <c r="AT47" s="11" t="s">
        <v>309</v>
      </c>
      <c r="AU47" s="11" t="s">
        <v>55</v>
      </c>
      <c r="AV47" s="11"/>
      <c r="AW47" s="11" t="s">
        <v>45</v>
      </c>
      <c r="AX47" s="11" t="s">
        <v>125</v>
      </c>
      <c r="AY47" s="11" t="s">
        <v>57</v>
      </c>
      <c r="AZ47" s="11" t="s">
        <v>57</v>
      </c>
      <c r="BA47" s="11" t="s">
        <v>57</v>
      </c>
      <c r="BB47" s="11" t="s">
        <v>310</v>
      </c>
      <c r="BC47" s="11">
        <v>321960333</v>
      </c>
      <c r="BD47" s="11"/>
      <c r="BE47" s="13">
        <v>37333</v>
      </c>
      <c r="BF47" s="11" t="s">
        <v>311</v>
      </c>
      <c r="BG47" s="11" t="s">
        <v>816</v>
      </c>
      <c r="BH47" s="11" t="s">
        <v>819</v>
      </c>
      <c r="BJ47" s="11" t="s">
        <v>821</v>
      </c>
    </row>
    <row r="48" spans="1:62" ht="16">
      <c r="A48" s="11" t="s">
        <v>403</v>
      </c>
      <c r="B48" s="11" t="s">
        <v>37</v>
      </c>
      <c r="C48" s="11">
        <v>49</v>
      </c>
      <c r="D48" s="11" t="s">
        <v>96</v>
      </c>
      <c r="E48" s="11" t="s">
        <v>39</v>
      </c>
      <c r="F48" s="11" t="s">
        <v>146</v>
      </c>
      <c r="G48" s="11">
        <v>39</v>
      </c>
      <c r="H48" s="11" t="s">
        <v>96</v>
      </c>
      <c r="I48" s="11" t="s">
        <v>41</v>
      </c>
      <c r="J48" s="11" t="s">
        <v>122</v>
      </c>
      <c r="K48" s="11" t="s">
        <v>312</v>
      </c>
      <c r="L48" s="11"/>
      <c r="M48" s="11"/>
      <c r="N48" s="11"/>
      <c r="O48" s="11"/>
      <c r="P48" s="11"/>
      <c r="Q48" s="11">
        <v>3</v>
      </c>
      <c r="R48" s="13">
        <v>41614</v>
      </c>
      <c r="S48" s="11" t="s">
        <v>44</v>
      </c>
      <c r="T48" s="11">
        <v>13</v>
      </c>
      <c r="U48" s="11">
        <v>1</v>
      </c>
      <c r="V48" s="11"/>
      <c r="W48" s="11">
        <v>2</v>
      </c>
      <c r="X48" s="11">
        <v>0</v>
      </c>
      <c r="Y48" s="11">
        <v>2</v>
      </c>
      <c r="Z48" s="11">
        <v>2</v>
      </c>
      <c r="AA48" s="11">
        <v>1</v>
      </c>
      <c r="AB48" s="11" t="s">
        <v>45</v>
      </c>
      <c r="AC48" s="11"/>
      <c r="AD48" s="11" t="s">
        <v>184</v>
      </c>
      <c r="AE48" s="11"/>
      <c r="AF48" s="11"/>
      <c r="AG48" s="11"/>
      <c r="AH48" s="11"/>
      <c r="AI48" s="11"/>
      <c r="AJ48" s="11"/>
      <c r="AK48" s="11"/>
      <c r="AL48" s="11" t="s">
        <v>313</v>
      </c>
      <c r="AM48" s="11" t="s">
        <v>131</v>
      </c>
      <c r="AN48" s="11" t="s">
        <v>49</v>
      </c>
      <c r="AO48" s="11" t="s">
        <v>155</v>
      </c>
      <c r="AP48" s="11" t="s">
        <v>102</v>
      </c>
      <c r="AQ48" s="11" t="s">
        <v>103</v>
      </c>
      <c r="AR48" s="11" t="s">
        <v>52</v>
      </c>
      <c r="AS48" s="11" t="s">
        <v>53</v>
      </c>
      <c r="AT48" s="11" t="s">
        <v>314</v>
      </c>
      <c r="AU48" s="11" t="s">
        <v>55</v>
      </c>
      <c r="AV48" s="11"/>
      <c r="AW48" s="11" t="s">
        <v>45</v>
      </c>
      <c r="AX48" s="11" t="s">
        <v>315</v>
      </c>
      <c r="AY48" s="11" t="s">
        <v>57</v>
      </c>
      <c r="AZ48" s="11" t="s">
        <v>57</v>
      </c>
      <c r="BA48" s="11" t="s">
        <v>57</v>
      </c>
      <c r="BB48" s="11" t="s">
        <v>193</v>
      </c>
      <c r="BC48" s="11">
        <v>3470879095</v>
      </c>
      <c r="BD48" s="11"/>
      <c r="BE48" s="13">
        <v>37010</v>
      </c>
      <c r="BF48" s="11" t="s">
        <v>316</v>
      </c>
      <c r="BG48" s="11" t="s">
        <v>816</v>
      </c>
      <c r="BH48" s="11" t="s">
        <v>819</v>
      </c>
      <c r="BJ48" s="11" t="s">
        <v>832</v>
      </c>
    </row>
    <row r="49" spans="1:62" ht="16">
      <c r="A49" s="11" t="s">
        <v>404</v>
      </c>
      <c r="B49" s="11" t="s">
        <v>37</v>
      </c>
      <c r="C49" s="11">
        <v>36</v>
      </c>
      <c r="D49" s="11" t="s">
        <v>96</v>
      </c>
      <c r="E49" s="11" t="s">
        <v>39</v>
      </c>
      <c r="F49" s="11" t="s">
        <v>140</v>
      </c>
      <c r="G49" s="11">
        <v>38</v>
      </c>
      <c r="H49" s="11" t="s">
        <v>38</v>
      </c>
      <c r="I49" s="11" t="s">
        <v>41</v>
      </c>
      <c r="J49" s="11" t="s">
        <v>236</v>
      </c>
      <c r="K49" s="11" t="s">
        <v>317</v>
      </c>
      <c r="L49" s="11"/>
      <c r="M49" s="11"/>
      <c r="N49" s="11"/>
      <c r="O49" s="11"/>
      <c r="P49" s="11"/>
      <c r="Q49" s="11">
        <v>2</v>
      </c>
      <c r="R49" s="14">
        <v>42283</v>
      </c>
      <c r="S49" s="11" t="s">
        <v>44</v>
      </c>
      <c r="T49" s="11">
        <v>6</v>
      </c>
      <c r="U49" s="11">
        <v>3</v>
      </c>
      <c r="V49" s="11"/>
      <c r="W49" s="11">
        <v>3</v>
      </c>
      <c r="X49" s="11">
        <v>0</v>
      </c>
      <c r="Y49" s="11">
        <v>3</v>
      </c>
      <c r="Z49" s="11">
        <v>0</v>
      </c>
      <c r="AA49" s="11">
        <v>0</v>
      </c>
      <c r="AB49" s="11" t="s">
        <v>55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 t="s">
        <v>52</v>
      </c>
      <c r="AS49" s="11"/>
      <c r="AT49" s="11"/>
      <c r="AU49" s="11"/>
      <c r="AV49" s="11"/>
      <c r="AW49" s="11"/>
      <c r="AX49" s="11"/>
      <c r="AY49" s="11" t="s">
        <v>57</v>
      </c>
      <c r="AZ49" s="11" t="s">
        <v>57</v>
      </c>
      <c r="BA49" s="11" t="s">
        <v>57</v>
      </c>
      <c r="BB49" s="11" t="s">
        <v>144</v>
      </c>
      <c r="BC49" s="11" t="s">
        <v>318</v>
      </c>
      <c r="BD49" s="11"/>
      <c r="BE49" s="13">
        <v>39707</v>
      </c>
      <c r="BF49" s="11" t="s">
        <v>319</v>
      </c>
      <c r="BG49" s="11" t="s">
        <v>817</v>
      </c>
      <c r="BH49" s="11" t="s">
        <v>822</v>
      </c>
      <c r="BJ49" s="11"/>
    </row>
    <row r="50" spans="1:62" ht="16">
      <c r="A50" s="11" t="s">
        <v>405</v>
      </c>
      <c r="B50" s="11" t="s">
        <v>76</v>
      </c>
      <c r="C50" s="11">
        <v>45</v>
      </c>
      <c r="D50" s="11" t="s">
        <v>96</v>
      </c>
      <c r="E50" s="11" t="s">
        <v>39</v>
      </c>
      <c r="F50" s="11" t="s">
        <v>140</v>
      </c>
      <c r="G50" s="11">
        <v>44</v>
      </c>
      <c r="H50" s="11" t="s">
        <v>38</v>
      </c>
      <c r="I50" s="11" t="s">
        <v>41</v>
      </c>
      <c r="J50" s="11" t="s">
        <v>236</v>
      </c>
      <c r="K50" s="11" t="s">
        <v>320</v>
      </c>
      <c r="L50" s="11"/>
      <c r="M50" s="11"/>
      <c r="N50" s="11"/>
      <c r="O50" s="11"/>
      <c r="P50" s="11"/>
      <c r="Q50" s="11">
        <v>3</v>
      </c>
      <c r="R50" s="13">
        <v>41584</v>
      </c>
      <c r="S50" s="11" t="s">
        <v>44</v>
      </c>
      <c r="T50" s="11">
        <v>6</v>
      </c>
      <c r="U50" s="11">
        <v>2</v>
      </c>
      <c r="V50" s="11"/>
      <c r="W50" s="11">
        <v>2</v>
      </c>
      <c r="X50" s="11">
        <v>0</v>
      </c>
      <c r="Y50" s="11">
        <v>2</v>
      </c>
      <c r="Z50" s="11">
        <v>0</v>
      </c>
      <c r="AA50" s="11">
        <v>0</v>
      </c>
      <c r="AB50" s="11" t="s">
        <v>55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 t="s">
        <v>52</v>
      </c>
      <c r="AS50" s="11"/>
      <c r="AT50" s="11"/>
      <c r="AU50" s="11"/>
      <c r="AV50" s="11"/>
      <c r="AW50" s="11"/>
      <c r="AX50" s="11"/>
      <c r="AY50" s="11" t="s">
        <v>138</v>
      </c>
      <c r="AZ50" s="11" t="s">
        <v>57</v>
      </c>
      <c r="BA50" s="11" t="s">
        <v>57</v>
      </c>
      <c r="BB50" s="11" t="s">
        <v>159</v>
      </c>
      <c r="BC50" s="11">
        <v>3408660435</v>
      </c>
      <c r="BD50" s="11"/>
      <c r="BE50" s="13">
        <v>39670</v>
      </c>
      <c r="BF50" s="11" t="s">
        <v>321</v>
      </c>
      <c r="BG50" s="11" t="s">
        <v>818</v>
      </c>
      <c r="BH50" s="11" t="s">
        <v>822</v>
      </c>
      <c r="BJ50" s="11"/>
    </row>
    <row r="51" spans="1:62" ht="16">
      <c r="A51" s="11" t="s">
        <v>406</v>
      </c>
      <c r="B51" s="11" t="s">
        <v>37</v>
      </c>
      <c r="C51" s="11">
        <v>41</v>
      </c>
      <c r="D51" s="11" t="s">
        <v>96</v>
      </c>
      <c r="E51" s="11" t="s">
        <v>39</v>
      </c>
      <c r="F51" s="11" t="s">
        <v>146</v>
      </c>
      <c r="G51" s="11">
        <v>37</v>
      </c>
      <c r="H51" s="11" t="s">
        <v>120</v>
      </c>
      <c r="I51" s="11" t="s">
        <v>136</v>
      </c>
      <c r="J51" s="22" t="s">
        <v>806</v>
      </c>
      <c r="K51" s="11" t="s">
        <v>322</v>
      </c>
      <c r="L51" s="11"/>
      <c r="M51" s="11"/>
      <c r="N51" s="11"/>
      <c r="O51" s="11"/>
      <c r="P51" s="11"/>
      <c r="Q51" s="11">
        <v>2</v>
      </c>
      <c r="R51" s="14">
        <v>42347</v>
      </c>
      <c r="S51" s="11" t="s">
        <v>44</v>
      </c>
      <c r="T51" s="11">
        <v>9</v>
      </c>
      <c r="U51" s="11">
        <v>10</v>
      </c>
      <c r="V51" s="11"/>
      <c r="W51" s="11">
        <v>5</v>
      </c>
      <c r="X51" s="11">
        <v>0</v>
      </c>
      <c r="Y51" s="11">
        <v>10</v>
      </c>
      <c r="Z51" s="11">
        <v>0</v>
      </c>
      <c r="AA51" s="11">
        <v>0</v>
      </c>
      <c r="AB51" s="11" t="s">
        <v>55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 t="s">
        <v>52</v>
      </c>
      <c r="AS51" s="11"/>
      <c r="AT51" s="11"/>
      <c r="AU51" s="11"/>
      <c r="AV51" s="11"/>
      <c r="AW51" s="11"/>
      <c r="AX51" s="11"/>
      <c r="AY51" s="11" t="s">
        <v>138</v>
      </c>
      <c r="AZ51" s="11" t="s">
        <v>57</v>
      </c>
      <c r="BA51" s="11" t="s">
        <v>57</v>
      </c>
      <c r="BB51" s="11" t="s">
        <v>195</v>
      </c>
      <c r="BC51" s="11">
        <v>3292064729</v>
      </c>
      <c r="BD51" s="11"/>
      <c r="BE51" s="13">
        <v>38554</v>
      </c>
      <c r="BF51" s="11" t="s">
        <v>321</v>
      </c>
      <c r="BG51" s="11" t="s">
        <v>817</v>
      </c>
      <c r="BH51" s="11" t="s">
        <v>819</v>
      </c>
      <c r="BJ51" s="11"/>
    </row>
    <row r="52" spans="1:62" ht="16">
      <c r="A52" s="11" t="s">
        <v>407</v>
      </c>
      <c r="B52" s="11" t="s">
        <v>37</v>
      </c>
      <c r="C52" s="11">
        <v>44</v>
      </c>
      <c r="D52" s="11" t="s">
        <v>120</v>
      </c>
      <c r="E52" s="11" t="s">
        <v>39</v>
      </c>
      <c r="F52" s="11" t="s">
        <v>40</v>
      </c>
      <c r="G52" s="11">
        <v>41</v>
      </c>
      <c r="H52" s="11" t="s">
        <v>96</v>
      </c>
      <c r="I52" s="11" t="s">
        <v>136</v>
      </c>
      <c r="J52" s="22" t="s">
        <v>806</v>
      </c>
      <c r="K52" s="11" t="s">
        <v>323</v>
      </c>
      <c r="L52" s="11"/>
      <c r="M52" s="11"/>
      <c r="N52" s="11"/>
      <c r="O52" s="11"/>
      <c r="P52" s="11"/>
      <c r="Q52" s="11">
        <v>2</v>
      </c>
      <c r="R52" s="14">
        <v>42159</v>
      </c>
      <c r="S52" s="11" t="s">
        <v>44</v>
      </c>
      <c r="T52" s="11">
        <v>6</v>
      </c>
      <c r="U52" s="11">
        <v>2</v>
      </c>
      <c r="V52" s="11"/>
      <c r="W52" s="11">
        <v>5</v>
      </c>
      <c r="X52" s="11">
        <v>1</v>
      </c>
      <c r="Y52" s="11">
        <v>4</v>
      </c>
      <c r="Z52" s="11">
        <v>0</v>
      </c>
      <c r="AA52" s="11">
        <v>0</v>
      </c>
      <c r="AB52" s="11" t="s">
        <v>55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 t="s">
        <v>52</v>
      </c>
      <c r="AS52" s="11"/>
      <c r="AT52" s="11"/>
      <c r="AU52" s="11"/>
      <c r="AV52" s="11"/>
      <c r="AW52" s="11"/>
      <c r="AX52" s="11"/>
      <c r="AY52" s="11" t="s">
        <v>55</v>
      </c>
      <c r="AZ52" s="11" t="s">
        <v>57</v>
      </c>
      <c r="BA52" s="11" t="s">
        <v>57</v>
      </c>
      <c r="BB52" s="11" t="s">
        <v>324</v>
      </c>
      <c r="BC52" s="11" t="s">
        <v>325</v>
      </c>
      <c r="BD52" s="11"/>
      <c r="BE52" s="13">
        <v>39570</v>
      </c>
      <c r="BF52" s="11" t="s">
        <v>289</v>
      </c>
      <c r="BG52" s="11" t="s">
        <v>816</v>
      </c>
      <c r="BH52" s="11" t="s">
        <v>822</v>
      </c>
      <c r="BJ52" s="11"/>
    </row>
    <row r="53" spans="1:62" ht="16">
      <c r="A53" s="11" t="s">
        <v>408</v>
      </c>
      <c r="B53" s="11" t="s">
        <v>37</v>
      </c>
      <c r="C53" s="11">
        <v>52</v>
      </c>
      <c r="D53" s="11" t="s">
        <v>96</v>
      </c>
      <c r="E53" s="11" t="s">
        <v>39</v>
      </c>
      <c r="F53" s="11" t="s">
        <v>121</v>
      </c>
      <c r="G53" s="11">
        <v>52</v>
      </c>
      <c r="H53" s="11" t="s">
        <v>96</v>
      </c>
      <c r="I53" s="11" t="s">
        <v>136</v>
      </c>
      <c r="J53" s="22" t="s">
        <v>806</v>
      </c>
      <c r="K53" s="11" t="s">
        <v>409</v>
      </c>
      <c r="L53" s="11"/>
      <c r="M53" s="11"/>
      <c r="N53" s="11"/>
      <c r="O53" s="11"/>
      <c r="P53" s="11"/>
      <c r="Q53" s="11">
        <v>2</v>
      </c>
      <c r="R53" s="11" t="s">
        <v>410</v>
      </c>
      <c r="S53" s="11" t="s">
        <v>44</v>
      </c>
      <c r="T53" s="11">
        <v>14</v>
      </c>
      <c r="U53" s="11">
        <v>0</v>
      </c>
      <c r="V53" s="11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 t="s">
        <v>45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 t="s">
        <v>100</v>
      </c>
      <c r="AM53" s="11" t="s">
        <v>131</v>
      </c>
      <c r="AN53" s="11" t="s">
        <v>49</v>
      </c>
      <c r="AO53" s="11" t="s">
        <v>50</v>
      </c>
      <c r="AP53" s="11" t="s">
        <v>51</v>
      </c>
      <c r="AQ53" s="11" t="s">
        <v>114</v>
      </c>
      <c r="AR53" s="11" t="s">
        <v>52</v>
      </c>
      <c r="AS53" s="11" t="s">
        <v>53</v>
      </c>
      <c r="AT53" s="11" t="s">
        <v>411</v>
      </c>
      <c r="AU53" s="11" t="s">
        <v>55</v>
      </c>
      <c r="AV53" s="11"/>
      <c r="AW53" s="11" t="s">
        <v>45</v>
      </c>
      <c r="AX53" s="11" t="s">
        <v>412</v>
      </c>
      <c r="AY53" s="11" t="s">
        <v>55</v>
      </c>
      <c r="AZ53" s="11" t="s">
        <v>57</v>
      </c>
      <c r="BA53" s="11" t="s">
        <v>57</v>
      </c>
      <c r="BB53" s="11"/>
      <c r="BC53" s="11">
        <v>161315253</v>
      </c>
      <c r="BD53" s="11"/>
      <c r="BE53" s="13">
        <v>36793</v>
      </c>
      <c r="BF53" s="11" t="s">
        <v>413</v>
      </c>
      <c r="BG53" s="11" t="s">
        <v>817</v>
      </c>
      <c r="BH53" s="11" t="s">
        <v>824</v>
      </c>
      <c r="BJ53" s="11" t="s">
        <v>821</v>
      </c>
    </row>
    <row r="54" spans="1:62" ht="16">
      <c r="A54" s="11" t="s">
        <v>414</v>
      </c>
      <c r="B54" s="11" t="s">
        <v>76</v>
      </c>
      <c r="C54" s="11">
        <v>43</v>
      </c>
      <c r="D54" s="11" t="s">
        <v>38</v>
      </c>
      <c r="E54" s="11" t="s">
        <v>39</v>
      </c>
      <c r="F54" s="11" t="s">
        <v>110</v>
      </c>
      <c r="G54" s="11">
        <v>39</v>
      </c>
      <c r="H54" s="11" t="s">
        <v>38</v>
      </c>
      <c r="I54" s="11" t="s">
        <v>41</v>
      </c>
      <c r="J54" s="11" t="s">
        <v>176</v>
      </c>
      <c r="K54" s="11" t="s">
        <v>415</v>
      </c>
      <c r="L54" s="11"/>
      <c r="M54" s="11"/>
      <c r="N54" s="11"/>
      <c r="O54" s="11"/>
      <c r="P54" s="11"/>
      <c r="Q54" s="11">
        <v>2</v>
      </c>
      <c r="R54" s="14">
        <v>42190</v>
      </c>
      <c r="S54" s="11" t="s">
        <v>44</v>
      </c>
      <c r="T54" s="11">
        <v>7</v>
      </c>
      <c r="U54" s="11">
        <v>1</v>
      </c>
      <c r="V54" s="11"/>
      <c r="W54" s="11">
        <v>1</v>
      </c>
      <c r="X54" s="11">
        <v>0</v>
      </c>
      <c r="Y54" s="11">
        <v>0</v>
      </c>
      <c r="Z54" s="11">
        <v>1</v>
      </c>
      <c r="AA54" s="11">
        <v>0</v>
      </c>
      <c r="AB54" s="11" t="s">
        <v>55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 t="s">
        <v>52</v>
      </c>
      <c r="AS54" s="11"/>
      <c r="AT54" s="11"/>
      <c r="AU54" s="11"/>
      <c r="AV54" s="11"/>
      <c r="AW54" s="11"/>
      <c r="AX54" s="11"/>
      <c r="AY54" s="11" t="s">
        <v>138</v>
      </c>
      <c r="AZ54" s="11" t="s">
        <v>57</v>
      </c>
      <c r="BA54" s="11" t="s">
        <v>57</v>
      </c>
      <c r="BB54" s="11" t="s">
        <v>159</v>
      </c>
      <c r="BC54" s="11">
        <v>3489895454</v>
      </c>
      <c r="BD54" s="11"/>
      <c r="BE54" s="13">
        <v>39351</v>
      </c>
      <c r="BF54" s="11" t="s">
        <v>180</v>
      </c>
      <c r="BG54" s="11" t="s">
        <v>816</v>
      </c>
      <c r="BH54" s="11" t="s">
        <v>822</v>
      </c>
      <c r="BJ54" s="11"/>
    </row>
    <row r="55" spans="1:62" ht="16">
      <c r="A55" s="11" t="s">
        <v>416</v>
      </c>
      <c r="B55" s="11" t="s">
        <v>37</v>
      </c>
      <c r="C55" s="11">
        <v>39</v>
      </c>
      <c r="D55" s="11" t="s">
        <v>96</v>
      </c>
      <c r="E55" s="11" t="s">
        <v>39</v>
      </c>
      <c r="F55" s="11" t="s">
        <v>146</v>
      </c>
      <c r="G55" s="11">
        <v>31</v>
      </c>
      <c r="H55" s="11" t="s">
        <v>96</v>
      </c>
      <c r="I55" s="11" t="s">
        <v>41</v>
      </c>
      <c r="J55" s="11" t="s">
        <v>122</v>
      </c>
      <c r="K55" s="11" t="s">
        <v>417</v>
      </c>
      <c r="L55" s="11"/>
      <c r="M55" s="11"/>
      <c r="N55" s="11"/>
      <c r="O55" s="11"/>
      <c r="P55" s="11"/>
      <c r="Q55" s="11">
        <v>1</v>
      </c>
      <c r="R55" s="11"/>
      <c r="S55" s="11" t="s">
        <v>112</v>
      </c>
      <c r="T55" s="11">
        <v>3</v>
      </c>
      <c r="U55" s="11">
        <v>8</v>
      </c>
      <c r="V55" s="11"/>
      <c r="W55" s="11">
        <v>10</v>
      </c>
      <c r="X55" s="11">
        <v>0</v>
      </c>
      <c r="Y55" s="11">
        <v>10</v>
      </c>
      <c r="Z55" s="11">
        <v>0</v>
      </c>
      <c r="AA55" s="11">
        <v>0</v>
      </c>
      <c r="AB55" s="11" t="s">
        <v>45</v>
      </c>
      <c r="AC55" s="11"/>
      <c r="AD55" s="11"/>
      <c r="AE55" s="11"/>
      <c r="AF55" s="11"/>
      <c r="AG55" s="11" t="s">
        <v>124</v>
      </c>
      <c r="AH55" s="11"/>
      <c r="AI55" s="11"/>
      <c r="AJ55" s="11"/>
      <c r="AK55" s="11"/>
      <c r="AL55" s="11" t="s">
        <v>154</v>
      </c>
      <c r="AM55" s="11" t="s">
        <v>131</v>
      </c>
      <c r="AN55" s="11" t="s">
        <v>101</v>
      </c>
      <c r="AO55" s="11" t="s">
        <v>50</v>
      </c>
      <c r="AP55" s="11" t="s">
        <v>51</v>
      </c>
      <c r="AQ55" s="11" t="s">
        <v>114</v>
      </c>
      <c r="AR55" s="11" t="s">
        <v>52</v>
      </c>
      <c r="AS55" s="11"/>
      <c r="AT55" s="11" t="s">
        <v>418</v>
      </c>
      <c r="AU55" s="11" t="s">
        <v>55</v>
      </c>
      <c r="AV55" s="11"/>
      <c r="AW55" s="11" t="s">
        <v>45</v>
      </c>
      <c r="AX55" s="11" t="s">
        <v>239</v>
      </c>
      <c r="AY55" s="11" t="s">
        <v>55</v>
      </c>
      <c r="AZ55" s="11" t="s">
        <v>57</v>
      </c>
      <c r="BA55" s="11" t="s">
        <v>117</v>
      </c>
      <c r="BB55" s="11" t="s">
        <v>419</v>
      </c>
      <c r="BC55" s="11" t="s">
        <v>420</v>
      </c>
      <c r="BD55" s="11"/>
      <c r="BE55" s="13">
        <v>40651</v>
      </c>
      <c r="BF55" s="11" t="s">
        <v>421</v>
      </c>
      <c r="BG55" s="11" t="s">
        <v>816</v>
      </c>
      <c r="BH55" s="11" t="s">
        <v>819</v>
      </c>
      <c r="BJ55" s="11" t="s">
        <v>828</v>
      </c>
    </row>
    <row r="56" spans="1:62" ht="16">
      <c r="A56" s="11" t="s">
        <v>422</v>
      </c>
      <c r="B56" s="11" t="s">
        <v>76</v>
      </c>
      <c r="C56" s="11">
        <v>45</v>
      </c>
      <c r="D56" s="11" t="s">
        <v>96</v>
      </c>
      <c r="E56" s="11" t="s">
        <v>39</v>
      </c>
      <c r="F56" s="11" t="s">
        <v>140</v>
      </c>
      <c r="G56" s="11">
        <v>40</v>
      </c>
      <c r="H56" s="11" t="s">
        <v>38</v>
      </c>
      <c r="I56" s="11" t="s">
        <v>41</v>
      </c>
      <c r="J56" s="11" t="s">
        <v>236</v>
      </c>
      <c r="K56" s="11" t="s">
        <v>423</v>
      </c>
      <c r="L56" s="11"/>
      <c r="M56" s="11"/>
      <c r="N56" s="11"/>
      <c r="O56" s="11"/>
      <c r="P56" s="11"/>
      <c r="Q56" s="11">
        <v>2</v>
      </c>
      <c r="R56" s="14">
        <v>42219</v>
      </c>
      <c r="S56" s="11" t="s">
        <v>44</v>
      </c>
      <c r="T56" s="11">
        <v>3</v>
      </c>
      <c r="U56" s="11">
        <v>2</v>
      </c>
      <c r="V56" s="11"/>
      <c r="W56" s="11">
        <v>4</v>
      </c>
      <c r="X56" s="11">
        <v>1</v>
      </c>
      <c r="Y56" s="11">
        <v>4</v>
      </c>
      <c r="Z56" s="11">
        <v>0</v>
      </c>
      <c r="AA56" s="11">
        <v>0</v>
      </c>
      <c r="AB56" s="11" t="s">
        <v>45</v>
      </c>
      <c r="AC56" s="11"/>
      <c r="AD56" s="11" t="s">
        <v>46</v>
      </c>
      <c r="AE56" s="11"/>
      <c r="AF56" s="11"/>
      <c r="AG56" s="11"/>
      <c r="AH56" s="11"/>
      <c r="AI56" s="11"/>
      <c r="AJ56" s="11"/>
      <c r="AK56" s="11"/>
      <c r="AL56" s="11" t="s">
        <v>47</v>
      </c>
      <c r="AM56" s="11"/>
      <c r="AN56" s="11" t="s">
        <v>101</v>
      </c>
      <c r="AO56" s="11"/>
      <c r="AP56" s="11" t="s">
        <v>51</v>
      </c>
      <c r="AQ56" s="11" t="s">
        <v>114</v>
      </c>
      <c r="AR56" s="11" t="s">
        <v>52</v>
      </c>
      <c r="AS56" s="11"/>
      <c r="AT56" s="11" t="s">
        <v>424</v>
      </c>
      <c r="AU56" s="11" t="s">
        <v>55</v>
      </c>
      <c r="AV56" s="11"/>
      <c r="AW56" s="11" t="s">
        <v>45</v>
      </c>
      <c r="AX56" s="11" t="s">
        <v>239</v>
      </c>
      <c r="AY56" s="11" t="s">
        <v>55</v>
      </c>
      <c r="AZ56" s="11" t="s">
        <v>57</v>
      </c>
      <c r="BA56" s="11" t="s">
        <v>57</v>
      </c>
      <c r="BB56" s="11" t="s">
        <v>425</v>
      </c>
      <c r="BC56" s="11" t="s">
        <v>426</v>
      </c>
      <c r="BD56" s="11"/>
      <c r="BE56" s="13">
        <v>40782</v>
      </c>
      <c r="BF56" s="11" t="s">
        <v>169</v>
      </c>
      <c r="BG56" s="11" t="s">
        <v>817</v>
      </c>
      <c r="BH56" s="11" t="s">
        <v>820</v>
      </c>
      <c r="BJ56" s="11" t="s">
        <v>821</v>
      </c>
    </row>
    <row r="57" spans="1:62" ht="16">
      <c r="A57" s="11" t="s">
        <v>427</v>
      </c>
      <c r="B57" s="11" t="s">
        <v>37</v>
      </c>
      <c r="C57" s="11">
        <v>41</v>
      </c>
      <c r="D57" s="11" t="s">
        <v>120</v>
      </c>
      <c r="E57" s="11" t="s">
        <v>39</v>
      </c>
      <c r="F57" s="11" t="s">
        <v>40</v>
      </c>
      <c r="G57" s="11">
        <v>46</v>
      </c>
      <c r="H57" s="11" t="s">
        <v>96</v>
      </c>
      <c r="I57" s="11" t="s">
        <v>272</v>
      </c>
      <c r="J57" s="22" t="s">
        <v>806</v>
      </c>
      <c r="K57" s="11" t="s">
        <v>428</v>
      </c>
      <c r="L57" s="11"/>
      <c r="M57" s="11"/>
      <c r="N57" s="11"/>
      <c r="O57" s="11"/>
      <c r="P57" s="11"/>
      <c r="Q57" s="11">
        <v>1</v>
      </c>
      <c r="R57" s="11"/>
      <c r="S57" s="11" t="s">
        <v>112</v>
      </c>
      <c r="T57" s="11">
        <v>4</v>
      </c>
      <c r="U57" s="11">
        <v>20</v>
      </c>
      <c r="V57" s="11"/>
      <c r="W57" s="11">
        <v>30</v>
      </c>
      <c r="X57" s="11">
        <v>1</v>
      </c>
      <c r="Y57" s="11">
        <v>30</v>
      </c>
      <c r="Z57" s="11">
        <v>0</v>
      </c>
      <c r="AA57" s="11">
        <v>0</v>
      </c>
      <c r="AB57" s="11" t="s">
        <v>55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 t="s">
        <v>52</v>
      </c>
      <c r="AS57" s="11"/>
      <c r="AT57" s="11"/>
      <c r="AU57" s="11"/>
      <c r="AV57" s="11"/>
      <c r="AW57" s="11"/>
      <c r="AX57" s="11"/>
      <c r="AY57" s="11" t="s">
        <v>57</v>
      </c>
      <c r="AZ57" s="11" t="s">
        <v>57</v>
      </c>
      <c r="BA57" s="11" t="s">
        <v>57</v>
      </c>
      <c r="BB57" s="11" t="s">
        <v>165</v>
      </c>
      <c r="BC57" s="11">
        <v>3272567615</v>
      </c>
      <c r="BD57" s="11"/>
      <c r="BE57" s="13">
        <v>40380</v>
      </c>
      <c r="BF57" s="11" t="s">
        <v>260</v>
      </c>
      <c r="BG57" s="11" t="s">
        <v>816</v>
      </c>
      <c r="BH57" s="11" t="s">
        <v>819</v>
      </c>
      <c r="BJ57" s="11"/>
    </row>
    <row r="58" spans="1:62" ht="16">
      <c r="A58" s="11" t="s">
        <v>429</v>
      </c>
      <c r="B58" s="11" t="s">
        <v>37</v>
      </c>
      <c r="C58" s="11">
        <v>36</v>
      </c>
      <c r="D58" s="11" t="s">
        <v>96</v>
      </c>
      <c r="E58" s="11" t="s">
        <v>39</v>
      </c>
      <c r="F58" s="11" t="s">
        <v>140</v>
      </c>
      <c r="G58" s="11">
        <v>42</v>
      </c>
      <c r="H58" s="11" t="s">
        <v>38</v>
      </c>
      <c r="I58" s="11" t="s">
        <v>41</v>
      </c>
      <c r="J58" s="11" t="s">
        <v>150</v>
      </c>
      <c r="K58" s="11" t="s">
        <v>430</v>
      </c>
      <c r="L58" s="11"/>
      <c r="M58" s="11"/>
      <c r="N58" s="11"/>
      <c r="O58" s="11"/>
      <c r="P58" s="11"/>
      <c r="Q58" s="11">
        <v>1</v>
      </c>
      <c r="R58" s="11"/>
      <c r="S58" s="11" t="s">
        <v>112</v>
      </c>
      <c r="T58" s="11">
        <v>5</v>
      </c>
      <c r="U58" s="11">
        <v>1</v>
      </c>
      <c r="V58" s="11"/>
      <c r="W58" s="11">
        <v>1</v>
      </c>
      <c r="X58" s="11"/>
      <c r="Y58" s="11">
        <v>1</v>
      </c>
      <c r="Z58" s="11">
        <v>0</v>
      </c>
      <c r="AA58" s="11">
        <v>1</v>
      </c>
      <c r="AB58" s="11" t="s">
        <v>55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 t="s">
        <v>52</v>
      </c>
      <c r="AS58" s="11"/>
      <c r="AT58" s="11"/>
      <c r="AU58" s="11"/>
      <c r="AV58" s="11"/>
      <c r="AW58" s="11"/>
      <c r="AX58" s="11"/>
      <c r="AY58" s="11" t="s">
        <v>138</v>
      </c>
      <c r="AZ58" s="11" t="s">
        <v>57</v>
      </c>
      <c r="BA58" s="11" t="s">
        <v>57</v>
      </c>
      <c r="BB58" s="11" t="s">
        <v>144</v>
      </c>
      <c r="BC58" s="11">
        <v>3427407850</v>
      </c>
      <c r="BD58" s="11"/>
      <c r="BE58" s="13">
        <v>40156</v>
      </c>
      <c r="BF58" s="11" t="s">
        <v>282</v>
      </c>
      <c r="BG58" s="11" t="s">
        <v>816</v>
      </c>
      <c r="BH58" s="11" t="s">
        <v>822</v>
      </c>
      <c r="BJ58" s="11"/>
    </row>
    <row r="59" spans="1:62" ht="16">
      <c r="A59" s="11" t="s">
        <v>431</v>
      </c>
      <c r="B59" s="11" t="s">
        <v>37</v>
      </c>
      <c r="C59" s="11">
        <v>41</v>
      </c>
      <c r="D59" s="11" t="s">
        <v>96</v>
      </c>
      <c r="E59" s="11" t="s">
        <v>39</v>
      </c>
      <c r="F59" s="11" t="s">
        <v>140</v>
      </c>
      <c r="G59" s="11">
        <v>34</v>
      </c>
      <c r="H59" s="11" t="s">
        <v>38</v>
      </c>
      <c r="I59" s="11" t="s">
        <v>41</v>
      </c>
      <c r="J59" s="11" t="s">
        <v>42</v>
      </c>
      <c r="K59" s="11" t="s">
        <v>432</v>
      </c>
      <c r="L59" s="11"/>
      <c r="M59" s="11"/>
      <c r="N59" s="11"/>
      <c r="O59" s="11"/>
      <c r="P59" s="11"/>
      <c r="Q59" s="11">
        <v>1</v>
      </c>
      <c r="R59" s="11"/>
      <c r="S59" s="11" t="s">
        <v>44</v>
      </c>
      <c r="T59" s="11">
        <v>4</v>
      </c>
      <c r="U59" s="11">
        <v>5</v>
      </c>
      <c r="V59" s="11"/>
      <c r="W59" s="11">
        <v>6</v>
      </c>
      <c r="X59" s="11">
        <v>0</v>
      </c>
      <c r="Y59" s="11">
        <v>6</v>
      </c>
      <c r="Z59" s="11">
        <v>0</v>
      </c>
      <c r="AA59" s="11">
        <v>2</v>
      </c>
      <c r="AB59" s="11" t="s">
        <v>55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 t="s">
        <v>52</v>
      </c>
      <c r="AS59" s="11"/>
      <c r="AT59" s="11"/>
      <c r="AU59" s="11"/>
      <c r="AV59" s="11"/>
      <c r="AW59" s="11"/>
      <c r="AX59" s="11"/>
      <c r="AY59" s="11" t="s">
        <v>57</v>
      </c>
      <c r="AZ59" s="11" t="s">
        <v>57</v>
      </c>
      <c r="BA59" s="11" t="s">
        <v>57</v>
      </c>
      <c r="BB59" s="11" t="s">
        <v>174</v>
      </c>
      <c r="BC59" s="11">
        <v>3470436916</v>
      </c>
      <c r="BD59" s="11"/>
      <c r="BE59" s="13">
        <v>40389</v>
      </c>
      <c r="BF59" s="11" t="s">
        <v>260</v>
      </c>
      <c r="BG59" s="11" t="s">
        <v>816</v>
      </c>
      <c r="BH59" s="11" t="s">
        <v>819</v>
      </c>
      <c r="BJ59" s="11"/>
    </row>
    <row r="60" spans="1:62" ht="16">
      <c r="A60" s="11" t="s">
        <v>433</v>
      </c>
      <c r="B60" s="11" t="s">
        <v>76</v>
      </c>
      <c r="C60" s="11">
        <v>33</v>
      </c>
      <c r="D60" s="11" t="s">
        <v>96</v>
      </c>
      <c r="E60" s="11" t="s">
        <v>39</v>
      </c>
      <c r="F60" s="11" t="s">
        <v>40</v>
      </c>
      <c r="G60" s="11">
        <v>29</v>
      </c>
      <c r="H60" s="11" t="s">
        <v>96</v>
      </c>
      <c r="I60" s="11" t="s">
        <v>41</v>
      </c>
      <c r="J60" s="11" t="s">
        <v>42</v>
      </c>
      <c r="K60" s="11" t="s">
        <v>434</v>
      </c>
      <c r="L60" s="11"/>
      <c r="M60" s="11"/>
      <c r="N60" s="11"/>
      <c r="O60" s="11"/>
      <c r="P60" s="11"/>
      <c r="Q60" s="11">
        <v>1</v>
      </c>
      <c r="R60" s="11"/>
      <c r="S60" s="11" t="s">
        <v>44</v>
      </c>
      <c r="T60" s="11">
        <v>2</v>
      </c>
      <c r="U60" s="11">
        <v>3</v>
      </c>
      <c r="V60" s="11"/>
      <c r="W60" s="11">
        <v>6</v>
      </c>
      <c r="X60" s="11">
        <v>2</v>
      </c>
      <c r="Y60" s="11">
        <v>1</v>
      </c>
      <c r="Z60" s="11">
        <v>0</v>
      </c>
      <c r="AA60" s="11">
        <v>0</v>
      </c>
      <c r="AB60" s="11" t="s">
        <v>55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 t="s">
        <v>52</v>
      </c>
      <c r="AS60" s="11"/>
      <c r="AT60" s="11"/>
      <c r="AU60" s="11"/>
      <c r="AV60" s="11"/>
      <c r="AW60" s="11"/>
      <c r="AX60" s="11"/>
      <c r="AY60" s="11" t="s">
        <v>138</v>
      </c>
      <c r="AZ60" s="11" t="s">
        <v>57</v>
      </c>
      <c r="BA60" s="11" t="s">
        <v>57</v>
      </c>
      <c r="BB60" s="11" t="s">
        <v>47</v>
      </c>
      <c r="BC60" s="11" t="s">
        <v>435</v>
      </c>
      <c r="BD60" s="11"/>
      <c r="BE60" s="13">
        <v>41033</v>
      </c>
      <c r="BF60" s="11" t="s">
        <v>436</v>
      </c>
      <c r="BG60" s="11" t="s">
        <v>816</v>
      </c>
      <c r="BH60" s="11" t="s">
        <v>819</v>
      </c>
      <c r="BJ60" s="11"/>
    </row>
    <row r="61" spans="1:62" ht="16">
      <c r="A61" s="11" t="s">
        <v>437</v>
      </c>
      <c r="B61" s="11" t="s">
        <v>37</v>
      </c>
      <c r="C61" s="11"/>
      <c r="D61" s="11"/>
      <c r="E61" s="11"/>
      <c r="F61" s="22" t="s">
        <v>806</v>
      </c>
      <c r="G61" s="11">
        <v>35</v>
      </c>
      <c r="H61" s="11" t="s">
        <v>96</v>
      </c>
      <c r="I61" s="11" t="s">
        <v>272</v>
      </c>
      <c r="J61" s="22" t="s">
        <v>806</v>
      </c>
      <c r="K61" s="11" t="s">
        <v>438</v>
      </c>
      <c r="L61" s="11"/>
      <c r="M61" s="11"/>
      <c r="N61" s="11"/>
      <c r="O61" s="11"/>
      <c r="P61" s="11"/>
      <c r="Q61" s="11">
        <v>1</v>
      </c>
      <c r="R61" s="11"/>
      <c r="S61" s="11" t="s">
        <v>44</v>
      </c>
      <c r="T61" s="11">
        <v>5</v>
      </c>
      <c r="U61" s="11">
        <v>2</v>
      </c>
      <c r="V61" s="11"/>
      <c r="W61" s="11">
        <v>2</v>
      </c>
      <c r="X61" s="11">
        <v>0</v>
      </c>
      <c r="Y61" s="11">
        <v>2</v>
      </c>
      <c r="Z61" s="11">
        <v>0</v>
      </c>
      <c r="AA61" s="11">
        <v>0</v>
      </c>
      <c r="AB61" s="11" t="s">
        <v>55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 t="s">
        <v>52</v>
      </c>
      <c r="AS61" s="11"/>
      <c r="AT61" s="11"/>
      <c r="AU61" s="11"/>
      <c r="AV61" s="11"/>
      <c r="AW61" s="11"/>
      <c r="AX61" s="11"/>
      <c r="AY61" s="11" t="s">
        <v>138</v>
      </c>
      <c r="AZ61" s="11" t="s">
        <v>57</v>
      </c>
      <c r="BA61" s="11" t="s">
        <v>117</v>
      </c>
      <c r="BB61" s="11" t="s">
        <v>159</v>
      </c>
      <c r="BC61" s="11" t="s">
        <v>439</v>
      </c>
      <c r="BD61" s="11"/>
      <c r="BE61" s="13">
        <v>39938</v>
      </c>
      <c r="BF61" s="11" t="s">
        <v>135</v>
      </c>
      <c r="BG61" s="11" t="s">
        <v>816</v>
      </c>
      <c r="BH61" s="11" t="s">
        <v>822</v>
      </c>
      <c r="BJ61" s="11"/>
    </row>
    <row r="62" spans="1:62" ht="16">
      <c r="A62" s="11" t="s">
        <v>440</v>
      </c>
      <c r="B62" s="11" t="s">
        <v>76</v>
      </c>
      <c r="C62" s="11">
        <v>41</v>
      </c>
      <c r="D62" s="11" t="s">
        <v>38</v>
      </c>
      <c r="E62" s="11" t="s">
        <v>39</v>
      </c>
      <c r="F62" s="11" t="s">
        <v>146</v>
      </c>
      <c r="G62" s="11">
        <v>41</v>
      </c>
      <c r="H62" s="11" t="s">
        <v>38</v>
      </c>
      <c r="I62" s="11" t="s">
        <v>136</v>
      </c>
      <c r="J62" s="22" t="s">
        <v>806</v>
      </c>
      <c r="K62" s="11" t="s">
        <v>441</v>
      </c>
      <c r="L62" s="11"/>
      <c r="M62" s="11"/>
      <c r="N62" s="11"/>
      <c r="O62" s="11"/>
      <c r="P62" s="11"/>
      <c r="Q62" s="11">
        <v>1</v>
      </c>
      <c r="R62" s="11"/>
      <c r="S62" s="11" t="s">
        <v>112</v>
      </c>
      <c r="T62" s="11">
        <v>3</v>
      </c>
      <c r="U62" s="11">
        <v>0</v>
      </c>
      <c r="V62" s="11"/>
      <c r="W62" s="11">
        <v>1</v>
      </c>
      <c r="X62" s="11">
        <v>0</v>
      </c>
      <c r="Y62" s="11">
        <v>1</v>
      </c>
      <c r="Z62" s="11">
        <v>0</v>
      </c>
      <c r="AA62" s="11">
        <v>0</v>
      </c>
      <c r="AB62" s="11" t="s">
        <v>55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 t="s">
        <v>52</v>
      </c>
      <c r="AS62" s="11"/>
      <c r="AT62" s="11"/>
      <c r="AU62" s="11"/>
      <c r="AV62" s="11"/>
      <c r="AW62" s="11"/>
      <c r="AX62" s="11"/>
      <c r="AY62" s="11" t="s">
        <v>55</v>
      </c>
      <c r="AZ62" s="11" t="s">
        <v>57</v>
      </c>
      <c r="BA62" s="11" t="s">
        <v>57</v>
      </c>
      <c r="BB62" s="11"/>
      <c r="BC62" s="11">
        <v>3392404143</v>
      </c>
      <c r="BD62" s="11"/>
      <c r="BE62" s="13">
        <v>40957</v>
      </c>
      <c r="BF62" s="11" t="s">
        <v>180</v>
      </c>
      <c r="BG62" s="11" t="s">
        <v>816</v>
      </c>
      <c r="BH62" s="11" t="s">
        <v>824</v>
      </c>
      <c r="BJ62" s="11"/>
    </row>
    <row r="63" spans="1:62" ht="16">
      <c r="A63" s="11" t="s">
        <v>442</v>
      </c>
      <c r="B63" s="11" t="s">
        <v>37</v>
      </c>
      <c r="C63" s="11">
        <v>35</v>
      </c>
      <c r="D63" s="11" t="s">
        <v>96</v>
      </c>
      <c r="E63" s="11" t="s">
        <v>39</v>
      </c>
      <c r="F63" s="11" t="s">
        <v>140</v>
      </c>
      <c r="G63" s="11">
        <v>35</v>
      </c>
      <c r="H63" s="11" t="s">
        <v>96</v>
      </c>
      <c r="I63" s="11" t="s">
        <v>41</v>
      </c>
      <c r="J63" s="11" t="s">
        <v>443</v>
      </c>
      <c r="K63" s="11" t="s">
        <v>444</v>
      </c>
      <c r="L63" s="11"/>
      <c r="M63" s="11"/>
      <c r="N63" s="11"/>
      <c r="O63" s="11"/>
      <c r="P63" s="11"/>
      <c r="Q63" s="11">
        <v>2</v>
      </c>
      <c r="R63" s="14">
        <v>42127</v>
      </c>
      <c r="S63" s="11" t="s">
        <v>112</v>
      </c>
      <c r="T63" s="11">
        <v>5</v>
      </c>
      <c r="U63" s="11">
        <v>2</v>
      </c>
      <c r="V63" s="11"/>
      <c r="W63" s="11">
        <v>5</v>
      </c>
      <c r="X63" s="11">
        <v>0</v>
      </c>
      <c r="Y63" s="11">
        <v>5</v>
      </c>
      <c r="Z63" s="11">
        <v>0</v>
      </c>
      <c r="AA63" s="11">
        <v>0</v>
      </c>
      <c r="AB63" s="11" t="s">
        <v>45</v>
      </c>
      <c r="AC63" s="11"/>
      <c r="AD63" s="11" t="s">
        <v>153</v>
      </c>
      <c r="AE63" s="11"/>
      <c r="AF63" s="11"/>
      <c r="AG63" s="11"/>
      <c r="AH63" s="11"/>
      <c r="AI63" s="11"/>
      <c r="AJ63" s="11"/>
      <c r="AK63" s="11"/>
      <c r="AL63" s="11" t="s">
        <v>445</v>
      </c>
      <c r="AM63" s="11" t="s">
        <v>131</v>
      </c>
      <c r="AN63" s="11" t="s">
        <v>101</v>
      </c>
      <c r="AO63" s="11" t="s">
        <v>50</v>
      </c>
      <c r="AP63" s="11" t="s">
        <v>51</v>
      </c>
      <c r="AQ63" s="11" t="s">
        <v>114</v>
      </c>
      <c r="AR63" s="11" t="s">
        <v>52</v>
      </c>
      <c r="AS63" s="11"/>
      <c r="AT63" s="11" t="s">
        <v>446</v>
      </c>
      <c r="AU63" s="11" t="s">
        <v>55</v>
      </c>
      <c r="AV63" s="11"/>
      <c r="AW63" s="11" t="s">
        <v>45</v>
      </c>
      <c r="AX63" s="11" t="s">
        <v>239</v>
      </c>
      <c r="AY63" s="11" t="s">
        <v>57</v>
      </c>
      <c r="AZ63" s="11" t="s">
        <v>57</v>
      </c>
      <c r="BA63" s="11" t="s">
        <v>57</v>
      </c>
      <c r="BB63" s="11" t="s">
        <v>280</v>
      </c>
      <c r="BC63" s="11" t="s">
        <v>447</v>
      </c>
      <c r="BD63" s="11"/>
      <c r="BE63" s="13">
        <v>40147</v>
      </c>
      <c r="BF63" s="11" t="s">
        <v>135</v>
      </c>
      <c r="BG63" s="11" t="s">
        <v>816</v>
      </c>
      <c r="BH63" s="11" t="s">
        <v>819</v>
      </c>
      <c r="BJ63" s="11" t="s">
        <v>832</v>
      </c>
    </row>
    <row r="64" spans="1:62" ht="16">
      <c r="A64" s="11" t="s">
        <v>448</v>
      </c>
      <c r="B64" s="11" t="s">
        <v>76</v>
      </c>
      <c r="C64" s="11">
        <v>53</v>
      </c>
      <c r="D64" s="11" t="s">
        <v>96</v>
      </c>
      <c r="E64" s="11" t="s">
        <v>39</v>
      </c>
      <c r="F64" s="11" t="s">
        <v>40</v>
      </c>
      <c r="G64" s="11">
        <v>49</v>
      </c>
      <c r="H64" s="11" t="s">
        <v>96</v>
      </c>
      <c r="I64" s="11" t="s">
        <v>41</v>
      </c>
      <c r="J64" s="11" t="s">
        <v>42</v>
      </c>
      <c r="K64" s="11" t="s">
        <v>449</v>
      </c>
      <c r="L64" s="11"/>
      <c r="M64" s="11"/>
      <c r="N64" s="11"/>
      <c r="O64" s="11"/>
      <c r="P64" s="11"/>
      <c r="Q64" s="11">
        <v>1</v>
      </c>
      <c r="R64" s="11"/>
      <c r="S64" s="11" t="s">
        <v>112</v>
      </c>
      <c r="T64" s="11">
        <v>4</v>
      </c>
      <c r="U64" s="11">
        <v>2</v>
      </c>
      <c r="V64" s="11"/>
      <c r="W64" s="11">
        <v>2</v>
      </c>
      <c r="X64" s="11">
        <v>0</v>
      </c>
      <c r="Y64" s="11">
        <v>2</v>
      </c>
      <c r="Z64" s="11">
        <v>0</v>
      </c>
      <c r="AA64" s="11">
        <v>2</v>
      </c>
      <c r="AB64" s="11" t="s">
        <v>45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 t="s">
        <v>154</v>
      </c>
      <c r="AM64" s="11" t="s">
        <v>131</v>
      </c>
      <c r="AN64" s="11" t="s">
        <v>49</v>
      </c>
      <c r="AO64" s="11" t="s">
        <v>50</v>
      </c>
      <c r="AP64" s="11" t="s">
        <v>51</v>
      </c>
      <c r="AQ64" s="11" t="s">
        <v>114</v>
      </c>
      <c r="AR64" s="11" t="s">
        <v>52</v>
      </c>
      <c r="AS64" s="11" t="s">
        <v>53</v>
      </c>
      <c r="AT64" s="11" t="s">
        <v>450</v>
      </c>
      <c r="AU64" s="11" t="s">
        <v>55</v>
      </c>
      <c r="AV64" s="11"/>
      <c r="AW64" s="11" t="s">
        <v>45</v>
      </c>
      <c r="AX64" s="11" t="s">
        <v>451</v>
      </c>
      <c r="AY64" s="11" t="s">
        <v>55</v>
      </c>
      <c r="AZ64" s="11" t="s">
        <v>57</v>
      </c>
      <c r="BA64" s="11" t="s">
        <v>57</v>
      </c>
      <c r="BB64" s="11" t="s">
        <v>324</v>
      </c>
      <c r="BC64" s="11">
        <v>3934150771</v>
      </c>
      <c r="BD64" s="11"/>
      <c r="BE64" s="13">
        <v>40353</v>
      </c>
      <c r="BF64" s="11" t="s">
        <v>175</v>
      </c>
      <c r="BG64" s="11" t="s">
        <v>816</v>
      </c>
      <c r="BH64" s="11" t="s">
        <v>822</v>
      </c>
      <c r="BJ64" s="11" t="s">
        <v>828</v>
      </c>
    </row>
    <row r="65" spans="1:62" ht="16">
      <c r="A65" s="11" t="s">
        <v>452</v>
      </c>
      <c r="B65" s="11" t="s">
        <v>37</v>
      </c>
      <c r="C65" s="11">
        <v>40</v>
      </c>
      <c r="D65" s="11" t="s">
        <v>453</v>
      </c>
      <c r="E65" s="11" t="s">
        <v>39</v>
      </c>
      <c r="F65" s="11" t="s">
        <v>218</v>
      </c>
      <c r="G65" s="11">
        <v>40</v>
      </c>
      <c r="H65" s="11" t="s">
        <v>96</v>
      </c>
      <c r="I65" s="11" t="s">
        <v>41</v>
      </c>
      <c r="J65" s="11" t="s">
        <v>283</v>
      </c>
      <c r="K65" s="11" t="s">
        <v>454</v>
      </c>
      <c r="L65" s="11"/>
      <c r="M65" s="11"/>
      <c r="N65" s="11"/>
      <c r="O65" s="11"/>
      <c r="P65" s="11"/>
      <c r="Q65" s="11">
        <v>2</v>
      </c>
      <c r="R65" s="15">
        <v>41730</v>
      </c>
      <c r="S65" s="11" t="s">
        <v>44</v>
      </c>
      <c r="T65" s="11">
        <v>4</v>
      </c>
      <c r="U65" s="11">
        <v>10</v>
      </c>
      <c r="V65" s="11"/>
      <c r="W65" s="11">
        <v>10</v>
      </c>
      <c r="X65" s="11">
        <v>0</v>
      </c>
      <c r="Y65" s="11">
        <v>10</v>
      </c>
      <c r="Z65" s="11">
        <v>0</v>
      </c>
      <c r="AA65" s="11">
        <v>0</v>
      </c>
      <c r="AB65" s="11" t="s">
        <v>55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 t="s">
        <v>52</v>
      </c>
      <c r="AS65" s="11"/>
      <c r="AT65" s="11"/>
      <c r="AU65" s="11"/>
      <c r="AV65" s="11"/>
      <c r="AW65" s="11"/>
      <c r="AX65" s="11"/>
      <c r="AY65" s="11" t="s">
        <v>138</v>
      </c>
      <c r="AZ65" s="11" t="s">
        <v>57</v>
      </c>
      <c r="BA65" s="11" t="s">
        <v>57</v>
      </c>
      <c r="BB65" s="11" t="s">
        <v>195</v>
      </c>
      <c r="BC65" s="11">
        <v>3483680956</v>
      </c>
      <c r="BD65" s="11"/>
      <c r="BE65" s="13">
        <v>40447</v>
      </c>
      <c r="BF65" s="11" t="s">
        <v>421</v>
      </c>
      <c r="BG65" s="11" t="s">
        <v>817</v>
      </c>
      <c r="BH65" s="11" t="s">
        <v>819</v>
      </c>
      <c r="BJ65" s="11"/>
    </row>
    <row r="66" spans="1:62" ht="16">
      <c r="A66" s="11" t="s">
        <v>455</v>
      </c>
      <c r="B66" s="11" t="s">
        <v>37</v>
      </c>
      <c r="C66" s="11">
        <v>39</v>
      </c>
      <c r="D66" s="11" t="s">
        <v>96</v>
      </c>
      <c r="E66" s="11" t="s">
        <v>39</v>
      </c>
      <c r="F66" s="11" t="s">
        <v>456</v>
      </c>
      <c r="G66" s="11">
        <v>37</v>
      </c>
      <c r="H66" s="11" t="s">
        <v>38</v>
      </c>
      <c r="I66" s="11" t="s">
        <v>136</v>
      </c>
      <c r="J66" s="22" t="s">
        <v>806</v>
      </c>
      <c r="K66" s="11" t="s">
        <v>457</v>
      </c>
      <c r="L66" s="11"/>
      <c r="M66" s="11"/>
      <c r="N66" s="11"/>
      <c r="O66" s="11"/>
      <c r="P66" s="11"/>
      <c r="Q66" s="11">
        <v>3</v>
      </c>
      <c r="R66" s="13">
        <v>37622</v>
      </c>
      <c r="S66" s="11" t="s">
        <v>44</v>
      </c>
      <c r="T66" s="11">
        <v>3</v>
      </c>
      <c r="U66" s="11">
        <v>10</v>
      </c>
      <c r="V66" s="11"/>
      <c r="W66" s="11">
        <v>10</v>
      </c>
      <c r="X66" s="11">
        <v>0</v>
      </c>
      <c r="Y66" s="11">
        <v>10</v>
      </c>
      <c r="Z66" s="11">
        <v>0</v>
      </c>
      <c r="AA66" s="11">
        <v>0</v>
      </c>
      <c r="AB66" s="11" t="s">
        <v>45</v>
      </c>
      <c r="AC66" s="11"/>
      <c r="AD66" s="11" t="s">
        <v>153</v>
      </c>
      <c r="AE66" s="11"/>
      <c r="AF66" s="11"/>
      <c r="AG66" s="11"/>
      <c r="AH66" s="11"/>
      <c r="AI66" s="11"/>
      <c r="AJ66" s="11"/>
      <c r="AK66" s="11"/>
      <c r="AL66" s="11" t="s">
        <v>47</v>
      </c>
      <c r="AM66" s="11" t="s">
        <v>48</v>
      </c>
      <c r="AN66" s="11" t="s">
        <v>101</v>
      </c>
      <c r="AO66" s="11" t="s">
        <v>50</v>
      </c>
      <c r="AP66" s="11" t="s">
        <v>51</v>
      </c>
      <c r="AQ66" s="11" t="s">
        <v>114</v>
      </c>
      <c r="AR66" s="11" t="s">
        <v>52</v>
      </c>
      <c r="AS66" s="11"/>
      <c r="AT66" s="11" t="s">
        <v>458</v>
      </c>
      <c r="AU66" s="11" t="s">
        <v>55</v>
      </c>
      <c r="AV66" s="11"/>
      <c r="AW66" s="11" t="s">
        <v>45</v>
      </c>
      <c r="AX66" s="11" t="s">
        <v>239</v>
      </c>
      <c r="AY66" s="11" t="s">
        <v>57</v>
      </c>
      <c r="AZ66" s="11" t="s">
        <v>57</v>
      </c>
      <c r="BA66" s="11" t="s">
        <v>57</v>
      </c>
      <c r="BB66" s="11" t="s">
        <v>459</v>
      </c>
      <c r="BC66" s="11">
        <v>3470417436</v>
      </c>
      <c r="BD66" s="11"/>
      <c r="BE66" s="13">
        <v>40872</v>
      </c>
      <c r="BF66" s="11" t="s">
        <v>311</v>
      </c>
      <c r="BG66" s="11" t="s">
        <v>816</v>
      </c>
      <c r="BH66" s="11" t="s">
        <v>819</v>
      </c>
      <c r="BJ66" s="11" t="s">
        <v>821</v>
      </c>
    </row>
    <row r="67" spans="1:62" ht="16">
      <c r="A67" s="11" t="s">
        <v>460</v>
      </c>
      <c r="B67" s="11" t="s">
        <v>76</v>
      </c>
      <c r="C67" s="11">
        <v>44</v>
      </c>
      <c r="D67" s="11" t="s">
        <v>38</v>
      </c>
      <c r="E67" s="11" t="s">
        <v>39</v>
      </c>
      <c r="F67" s="11" t="s">
        <v>140</v>
      </c>
      <c r="G67" s="11">
        <v>44</v>
      </c>
      <c r="H67" s="11" t="s">
        <v>96</v>
      </c>
      <c r="I67" s="11" t="s">
        <v>41</v>
      </c>
      <c r="J67" s="11" t="s">
        <v>461</v>
      </c>
      <c r="K67" s="11" t="s">
        <v>462</v>
      </c>
      <c r="L67" s="11"/>
      <c r="M67" s="11"/>
      <c r="N67" s="11"/>
      <c r="O67" s="11"/>
      <c r="P67" s="11"/>
      <c r="Q67" s="11">
        <v>2</v>
      </c>
      <c r="R67" s="14">
        <v>42252</v>
      </c>
      <c r="S67" s="11" t="s">
        <v>44</v>
      </c>
      <c r="T67" s="11">
        <v>5</v>
      </c>
      <c r="U67" s="11">
        <v>2</v>
      </c>
      <c r="V67" s="11"/>
      <c r="W67" s="11">
        <v>5</v>
      </c>
      <c r="X67" s="11">
        <v>0</v>
      </c>
      <c r="Y67" s="11">
        <v>5</v>
      </c>
      <c r="Z67" s="11">
        <v>0</v>
      </c>
      <c r="AA67" s="11">
        <v>0</v>
      </c>
      <c r="AB67" s="11" t="s">
        <v>55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 t="s">
        <v>52</v>
      </c>
      <c r="AS67" s="11"/>
      <c r="AT67" s="11"/>
      <c r="AU67" s="11"/>
      <c r="AV67" s="11"/>
      <c r="AW67" s="11"/>
      <c r="AX67" s="11"/>
      <c r="AY67" s="11" t="s">
        <v>138</v>
      </c>
      <c r="AZ67" s="11" t="s">
        <v>57</v>
      </c>
      <c r="BA67" s="11" t="s">
        <v>57</v>
      </c>
      <c r="BB67" s="11" t="s">
        <v>100</v>
      </c>
      <c r="BC67" s="11" t="s">
        <v>463</v>
      </c>
      <c r="BD67" s="11" t="s">
        <v>464</v>
      </c>
      <c r="BE67" s="13">
        <v>39993</v>
      </c>
      <c r="BF67" s="11" t="s">
        <v>169</v>
      </c>
      <c r="BG67" s="11" t="s">
        <v>817</v>
      </c>
      <c r="BH67" s="11" t="s">
        <v>819</v>
      </c>
      <c r="BJ67" s="11"/>
    </row>
    <row r="68" spans="1:62" ht="16">
      <c r="A68" s="11" t="s">
        <v>465</v>
      </c>
      <c r="B68" s="11" t="s">
        <v>37</v>
      </c>
      <c r="C68" s="11">
        <v>47</v>
      </c>
      <c r="D68" s="11" t="s">
        <v>38</v>
      </c>
      <c r="E68" s="11" t="s">
        <v>39</v>
      </c>
      <c r="F68" s="11" t="s">
        <v>110</v>
      </c>
      <c r="G68" s="11">
        <v>38</v>
      </c>
      <c r="H68" s="11" t="s">
        <v>38</v>
      </c>
      <c r="I68" s="11" t="s">
        <v>41</v>
      </c>
      <c r="J68" s="11" t="s">
        <v>150</v>
      </c>
      <c r="K68" s="11" t="s">
        <v>466</v>
      </c>
      <c r="L68" s="11"/>
      <c r="M68" s="11"/>
      <c r="N68" s="11"/>
      <c r="O68" s="11"/>
      <c r="P68" s="11"/>
      <c r="Q68" s="11">
        <v>2</v>
      </c>
      <c r="R68" s="14">
        <v>42317</v>
      </c>
      <c r="S68" s="11" t="s">
        <v>44</v>
      </c>
      <c r="T68" s="11">
        <v>9</v>
      </c>
      <c r="U68" s="11">
        <v>2</v>
      </c>
      <c r="V68" s="11"/>
      <c r="W68" s="11">
        <v>2</v>
      </c>
      <c r="X68" s="11">
        <v>0</v>
      </c>
      <c r="Y68" s="11">
        <v>2</v>
      </c>
      <c r="Z68" s="11">
        <v>0</v>
      </c>
      <c r="AA68" s="11">
        <v>1</v>
      </c>
      <c r="AB68" s="11" t="s">
        <v>45</v>
      </c>
      <c r="AC68" s="11"/>
      <c r="AD68" s="11" t="s">
        <v>46</v>
      </c>
      <c r="AE68" s="11"/>
      <c r="AF68" s="11"/>
      <c r="AG68" s="11"/>
      <c r="AH68" s="11"/>
      <c r="AI68" s="11"/>
      <c r="AJ68" s="11"/>
      <c r="AK68" s="11"/>
      <c r="AL68" s="11" t="s">
        <v>467</v>
      </c>
      <c r="AM68" s="11" t="s">
        <v>48</v>
      </c>
      <c r="AN68" s="11" t="s">
        <v>101</v>
      </c>
      <c r="AO68" s="11" t="s">
        <v>50</v>
      </c>
      <c r="AP68" s="11" t="s">
        <v>51</v>
      </c>
      <c r="AQ68" s="11" t="s">
        <v>114</v>
      </c>
      <c r="AR68" s="11" t="s">
        <v>172</v>
      </c>
      <c r="AS68" s="11" t="s">
        <v>53</v>
      </c>
      <c r="AT68" s="11" t="s">
        <v>468</v>
      </c>
      <c r="AU68" s="11" t="s">
        <v>55</v>
      </c>
      <c r="AV68" s="11"/>
      <c r="AW68" s="11" t="s">
        <v>45</v>
      </c>
      <c r="AX68" s="11" t="s">
        <v>469</v>
      </c>
      <c r="AY68" s="11" t="s">
        <v>57</v>
      </c>
      <c r="AZ68" s="11" t="s">
        <v>57</v>
      </c>
      <c r="BA68" s="11" t="s">
        <v>117</v>
      </c>
      <c r="BB68" s="11" t="s">
        <v>144</v>
      </c>
      <c r="BC68" s="11" t="s">
        <v>470</v>
      </c>
      <c r="BD68" s="11" t="s">
        <v>471</v>
      </c>
      <c r="BE68" s="13">
        <v>38748</v>
      </c>
      <c r="BF68" s="11" t="s">
        <v>472</v>
      </c>
      <c r="BG68" s="11" t="s">
        <v>817</v>
      </c>
      <c r="BH68" s="11" t="s">
        <v>822</v>
      </c>
      <c r="BJ68" s="11" t="s">
        <v>821</v>
      </c>
    </row>
    <row r="69" spans="1:62" ht="16">
      <c r="A69" s="11" t="s">
        <v>473</v>
      </c>
      <c r="B69" s="11" t="s">
        <v>76</v>
      </c>
      <c r="C69" s="11">
        <v>49</v>
      </c>
      <c r="D69" s="11" t="s">
        <v>96</v>
      </c>
      <c r="E69" s="11" t="s">
        <v>39</v>
      </c>
      <c r="F69" s="11" t="s">
        <v>40</v>
      </c>
      <c r="G69" s="11">
        <v>49</v>
      </c>
      <c r="H69" s="11" t="s">
        <v>96</v>
      </c>
      <c r="I69" s="11" t="s">
        <v>41</v>
      </c>
      <c r="J69" s="11" t="s">
        <v>150</v>
      </c>
      <c r="K69" s="11" t="s">
        <v>474</v>
      </c>
      <c r="L69" s="11"/>
      <c r="M69" s="11"/>
      <c r="N69" s="11"/>
      <c r="O69" s="11"/>
      <c r="P69" s="11"/>
      <c r="Q69" s="11">
        <v>1</v>
      </c>
      <c r="R69" s="11"/>
      <c r="S69" s="11" t="s">
        <v>44</v>
      </c>
      <c r="T69" s="11">
        <v>11</v>
      </c>
      <c r="U69" s="11">
        <v>2</v>
      </c>
      <c r="V69" s="11"/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 t="s">
        <v>55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 t="s">
        <v>172</v>
      </c>
      <c r="AS69" s="11"/>
      <c r="AT69" s="11"/>
      <c r="AU69" s="11"/>
      <c r="AV69" s="11"/>
      <c r="AW69" s="11"/>
      <c r="AX69" s="11"/>
      <c r="AY69" s="11" t="s">
        <v>57</v>
      </c>
      <c r="AZ69" s="11" t="s">
        <v>57</v>
      </c>
      <c r="BA69" s="11" t="s">
        <v>57</v>
      </c>
      <c r="BB69" s="11" t="s">
        <v>174</v>
      </c>
      <c r="BC69" s="11"/>
      <c r="BD69" s="11"/>
      <c r="BE69" s="13">
        <v>37885</v>
      </c>
      <c r="BF69" s="11" t="s">
        <v>475</v>
      </c>
      <c r="BG69" s="11" t="s">
        <v>816</v>
      </c>
      <c r="BH69" s="11" t="s">
        <v>819</v>
      </c>
      <c r="BJ69" s="11"/>
    </row>
    <row r="70" spans="1:62" ht="16">
      <c r="A70" s="11" t="s">
        <v>476</v>
      </c>
      <c r="B70" s="11" t="s">
        <v>37</v>
      </c>
      <c r="C70" s="11">
        <v>35</v>
      </c>
      <c r="D70" s="11" t="s">
        <v>96</v>
      </c>
      <c r="E70" s="11" t="s">
        <v>39</v>
      </c>
      <c r="F70" s="11" t="s">
        <v>292</v>
      </c>
      <c r="G70" s="11">
        <v>35</v>
      </c>
      <c r="H70" s="11" t="s">
        <v>96</v>
      </c>
      <c r="I70" s="11" t="s">
        <v>136</v>
      </c>
      <c r="J70" s="22" t="s">
        <v>806</v>
      </c>
      <c r="K70" s="11" t="s">
        <v>477</v>
      </c>
      <c r="L70" s="11"/>
      <c r="M70" s="11"/>
      <c r="N70" s="11"/>
      <c r="O70" s="11"/>
      <c r="P70" s="11"/>
      <c r="Q70" s="11">
        <v>3</v>
      </c>
      <c r="R70" s="13">
        <v>40368</v>
      </c>
      <c r="S70" s="11" t="s">
        <v>44</v>
      </c>
      <c r="T70" s="11">
        <v>10</v>
      </c>
      <c r="U70" s="11">
        <v>0</v>
      </c>
      <c r="V70" s="11"/>
      <c r="W70" s="11">
        <v>1</v>
      </c>
      <c r="X70" s="11"/>
      <c r="Y70" s="11">
        <v>1</v>
      </c>
      <c r="Z70" s="11">
        <v>0</v>
      </c>
      <c r="AA70" s="11">
        <v>0</v>
      </c>
      <c r="AB70" s="11" t="s">
        <v>55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 t="s">
        <v>55</v>
      </c>
      <c r="AS70" s="11"/>
      <c r="AT70" s="11"/>
      <c r="AU70" s="11"/>
      <c r="AV70" s="11"/>
      <c r="AW70" s="11"/>
      <c r="AX70" s="11"/>
      <c r="AY70" s="11" t="s">
        <v>57</v>
      </c>
      <c r="AZ70" s="11" t="s">
        <v>57</v>
      </c>
      <c r="BA70" s="11" t="s">
        <v>57</v>
      </c>
      <c r="BB70" s="11"/>
      <c r="BC70" s="11"/>
      <c r="BD70" s="11"/>
      <c r="BE70" s="13">
        <v>38146</v>
      </c>
      <c r="BF70" s="11" t="s">
        <v>301</v>
      </c>
      <c r="BG70" s="11" t="s">
        <v>816</v>
      </c>
      <c r="BH70" s="11" t="s">
        <v>824</v>
      </c>
      <c r="BJ70" s="11"/>
    </row>
    <row r="71" spans="1:62" ht="16">
      <c r="A71" s="11" t="s">
        <v>478</v>
      </c>
      <c r="B71" s="11" t="s">
        <v>76</v>
      </c>
      <c r="C71" s="11">
        <v>54</v>
      </c>
      <c r="D71" s="11" t="s">
        <v>120</v>
      </c>
      <c r="E71" s="11" t="s">
        <v>39</v>
      </c>
      <c r="F71" s="11" t="s">
        <v>146</v>
      </c>
      <c r="G71" s="11">
        <v>35</v>
      </c>
      <c r="H71" s="11" t="s">
        <v>120</v>
      </c>
      <c r="I71" s="11" t="s">
        <v>136</v>
      </c>
      <c r="J71" s="22" t="s">
        <v>806</v>
      </c>
      <c r="K71" s="11" t="s">
        <v>479</v>
      </c>
      <c r="L71" s="11"/>
      <c r="M71" s="11"/>
      <c r="N71" s="11"/>
      <c r="O71" s="11"/>
      <c r="P71" s="11"/>
      <c r="Q71" s="11">
        <v>2</v>
      </c>
      <c r="R71" s="14">
        <v>42316</v>
      </c>
      <c r="S71" s="11" t="s">
        <v>44</v>
      </c>
      <c r="T71" s="11">
        <v>11</v>
      </c>
      <c r="U71" s="11">
        <v>2</v>
      </c>
      <c r="V71" s="11"/>
      <c r="W71" s="11">
        <v>3</v>
      </c>
      <c r="X71" s="11">
        <v>0</v>
      </c>
      <c r="Y71" s="11">
        <v>3</v>
      </c>
      <c r="Z71" s="11">
        <v>0</v>
      </c>
      <c r="AA71" s="11">
        <v>0</v>
      </c>
      <c r="AB71" s="11" t="s">
        <v>55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 t="s">
        <v>52</v>
      </c>
      <c r="AS71" s="11"/>
      <c r="AT71" s="11"/>
      <c r="AU71" s="11"/>
      <c r="AV71" s="11"/>
      <c r="AW71" s="11"/>
      <c r="AX71" s="11"/>
      <c r="AY71" s="11" t="s">
        <v>57</v>
      </c>
      <c r="AZ71" s="11" t="s">
        <v>57</v>
      </c>
      <c r="BA71" s="11" t="s">
        <v>57</v>
      </c>
      <c r="BB71" s="11" t="s">
        <v>480</v>
      </c>
      <c r="BC71" s="11"/>
      <c r="BD71" s="11"/>
      <c r="BE71" s="13">
        <v>37873</v>
      </c>
      <c r="BF71" s="11" t="s">
        <v>481</v>
      </c>
      <c r="BG71" s="11" t="s">
        <v>816</v>
      </c>
      <c r="BH71" s="11" t="s">
        <v>820</v>
      </c>
      <c r="BJ71" s="11"/>
    </row>
    <row r="72" spans="1:62" ht="16">
      <c r="A72" s="11" t="s">
        <v>482</v>
      </c>
      <c r="B72" s="11" t="s">
        <v>37</v>
      </c>
      <c r="C72" s="11">
        <v>56</v>
      </c>
      <c r="D72" s="11" t="s">
        <v>453</v>
      </c>
      <c r="E72" s="11" t="s">
        <v>39</v>
      </c>
      <c r="F72" s="11" t="s">
        <v>218</v>
      </c>
      <c r="G72" s="11">
        <v>42</v>
      </c>
      <c r="H72" s="11" t="s">
        <v>38</v>
      </c>
      <c r="I72" s="11" t="s">
        <v>41</v>
      </c>
      <c r="J72" s="11" t="s">
        <v>110</v>
      </c>
      <c r="K72" s="11" t="s">
        <v>483</v>
      </c>
      <c r="L72" s="11"/>
      <c r="M72" s="11"/>
      <c r="N72" s="11"/>
      <c r="O72" s="11"/>
      <c r="P72" s="11"/>
      <c r="Q72" s="11">
        <v>2</v>
      </c>
      <c r="R72" s="14">
        <v>42348</v>
      </c>
      <c r="S72" s="11" t="s">
        <v>44</v>
      </c>
      <c r="T72" s="11">
        <v>12</v>
      </c>
      <c r="U72" s="11">
        <v>4</v>
      </c>
      <c r="V72" s="11"/>
      <c r="W72" s="11">
        <v>0</v>
      </c>
      <c r="X72" s="11">
        <v>0</v>
      </c>
      <c r="Y72" s="11">
        <v>4</v>
      </c>
      <c r="Z72" s="11">
        <v>0</v>
      </c>
      <c r="AA72" s="11">
        <v>0</v>
      </c>
      <c r="AB72" s="11" t="s">
        <v>55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 t="s">
        <v>52</v>
      </c>
      <c r="AS72" s="11"/>
      <c r="AT72" s="11"/>
      <c r="AU72" s="11"/>
      <c r="AV72" s="11"/>
      <c r="AW72" s="11"/>
      <c r="AX72" s="11"/>
      <c r="AY72" s="11" t="s">
        <v>57</v>
      </c>
      <c r="AZ72" s="11" t="s">
        <v>57</v>
      </c>
      <c r="BA72" s="11" t="s">
        <v>57</v>
      </c>
      <c r="BB72" s="11" t="s">
        <v>484</v>
      </c>
      <c r="BC72" s="11" t="s">
        <v>485</v>
      </c>
      <c r="BD72" s="11"/>
      <c r="BE72" s="13">
        <v>37585</v>
      </c>
      <c r="BF72" s="11" t="s">
        <v>486</v>
      </c>
      <c r="BG72" s="11" t="s">
        <v>816</v>
      </c>
      <c r="BH72" s="11" t="s">
        <v>825</v>
      </c>
      <c r="BJ72" s="11"/>
    </row>
    <row r="73" spans="1:62" ht="16">
      <c r="A73" s="11" t="s">
        <v>487</v>
      </c>
      <c r="B73" s="11" t="s">
        <v>37</v>
      </c>
      <c r="C73" s="11">
        <v>47</v>
      </c>
      <c r="D73" s="11" t="s">
        <v>96</v>
      </c>
      <c r="E73" s="11" t="s">
        <v>39</v>
      </c>
      <c r="F73" s="11" t="s">
        <v>140</v>
      </c>
      <c r="G73" s="11">
        <v>47</v>
      </c>
      <c r="H73" s="11" t="s">
        <v>96</v>
      </c>
      <c r="I73" s="11" t="s">
        <v>41</v>
      </c>
      <c r="J73" s="11" t="s">
        <v>42</v>
      </c>
      <c r="K73" s="11" t="s">
        <v>488</v>
      </c>
      <c r="L73" s="11"/>
      <c r="M73" s="11"/>
      <c r="N73" s="11"/>
      <c r="O73" s="11"/>
      <c r="P73" s="11"/>
      <c r="Q73" s="11">
        <v>2</v>
      </c>
      <c r="R73" s="15">
        <v>41944</v>
      </c>
      <c r="S73" s="11" t="s">
        <v>44</v>
      </c>
      <c r="T73" s="11">
        <v>11</v>
      </c>
      <c r="U73" s="11">
        <v>0</v>
      </c>
      <c r="V73" s="11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 t="s">
        <v>55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 t="s">
        <v>172</v>
      </c>
      <c r="AS73" s="11"/>
      <c r="AT73" s="11"/>
      <c r="AU73" s="11"/>
      <c r="AV73" s="11"/>
      <c r="AW73" s="11"/>
      <c r="AX73" s="11"/>
      <c r="AY73" s="11" t="s">
        <v>57</v>
      </c>
      <c r="AZ73" s="11" t="s">
        <v>57</v>
      </c>
      <c r="BA73" s="11" t="s">
        <v>57</v>
      </c>
      <c r="BB73" s="11"/>
      <c r="BC73" s="11"/>
      <c r="BD73" s="11"/>
      <c r="BE73" s="13">
        <v>37911</v>
      </c>
      <c r="BF73" s="11" t="s">
        <v>489</v>
      </c>
      <c r="BG73" s="11" t="s">
        <v>817</v>
      </c>
      <c r="BH73" s="11" t="s">
        <v>824</v>
      </c>
      <c r="BJ73" s="11"/>
    </row>
    <row r="74" spans="1:62" ht="16">
      <c r="A74" s="11" t="s">
        <v>490</v>
      </c>
      <c r="B74" s="11" t="s">
        <v>37</v>
      </c>
      <c r="C74" s="11">
        <v>34</v>
      </c>
      <c r="D74" s="11" t="s">
        <v>96</v>
      </c>
      <c r="E74" s="11" t="s">
        <v>39</v>
      </c>
      <c r="F74" s="11" t="s">
        <v>40</v>
      </c>
      <c r="G74" s="11">
        <v>34</v>
      </c>
      <c r="H74" s="11" t="s">
        <v>38</v>
      </c>
      <c r="I74" s="11" t="s">
        <v>41</v>
      </c>
      <c r="J74" s="11" t="s">
        <v>150</v>
      </c>
      <c r="K74" s="11" t="s">
        <v>491</v>
      </c>
      <c r="L74" s="11"/>
      <c r="M74" s="11"/>
      <c r="N74" s="11"/>
      <c r="O74" s="11"/>
      <c r="P74" s="11"/>
      <c r="Q74" s="11">
        <v>1</v>
      </c>
      <c r="R74" s="11"/>
      <c r="S74" s="11" t="s">
        <v>112</v>
      </c>
      <c r="T74" s="11">
        <v>4</v>
      </c>
      <c r="U74" s="11">
        <v>4</v>
      </c>
      <c r="V74" s="11"/>
      <c r="W74" s="11">
        <v>1</v>
      </c>
      <c r="X74" s="11">
        <v>0</v>
      </c>
      <c r="Y74" s="11"/>
      <c r="Z74" s="11">
        <v>2</v>
      </c>
      <c r="AA74" s="11">
        <v>1</v>
      </c>
      <c r="AB74" s="11" t="s">
        <v>55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 t="s">
        <v>52</v>
      </c>
      <c r="AS74" s="11"/>
      <c r="AT74" s="11"/>
      <c r="AU74" s="11"/>
      <c r="AV74" s="11"/>
      <c r="AW74" s="11"/>
      <c r="AX74" s="11"/>
      <c r="AY74" s="11" t="s">
        <v>138</v>
      </c>
      <c r="AZ74" s="11" t="s">
        <v>57</v>
      </c>
      <c r="BA74" s="11" t="s">
        <v>57</v>
      </c>
      <c r="BB74" s="11" t="s">
        <v>310</v>
      </c>
      <c r="BC74" s="11" t="s">
        <v>492</v>
      </c>
      <c r="BD74" s="11" t="s">
        <v>493</v>
      </c>
      <c r="BE74" s="13">
        <v>40488</v>
      </c>
      <c r="BF74" s="11" t="s">
        <v>260</v>
      </c>
      <c r="BG74" s="11" t="s">
        <v>816</v>
      </c>
      <c r="BH74" s="11" t="s">
        <v>819</v>
      </c>
      <c r="BJ74" s="11"/>
    </row>
    <row r="75" spans="1:62" ht="16">
      <c r="A75" s="11" t="s">
        <v>494</v>
      </c>
      <c r="B75" s="11" t="s">
        <v>37</v>
      </c>
      <c r="C75" s="11">
        <v>43</v>
      </c>
      <c r="D75" s="11" t="s">
        <v>96</v>
      </c>
      <c r="E75" s="11" t="s">
        <v>39</v>
      </c>
      <c r="F75" s="11" t="s">
        <v>140</v>
      </c>
      <c r="G75" s="11">
        <v>41</v>
      </c>
      <c r="H75" s="11" t="s">
        <v>96</v>
      </c>
      <c r="I75" s="11" t="s">
        <v>41</v>
      </c>
      <c r="J75" s="11" t="s">
        <v>42</v>
      </c>
      <c r="K75" s="11" t="s">
        <v>495</v>
      </c>
      <c r="L75" s="11"/>
      <c r="M75" s="11"/>
      <c r="N75" s="11"/>
      <c r="O75" s="11"/>
      <c r="P75" s="11"/>
      <c r="Q75" s="11">
        <v>1</v>
      </c>
      <c r="R75" s="11"/>
      <c r="S75" s="11" t="s">
        <v>44</v>
      </c>
      <c r="T75" s="11">
        <v>9</v>
      </c>
      <c r="U75" s="11">
        <v>2</v>
      </c>
      <c r="V75" s="11"/>
      <c r="W75" s="11">
        <v>0</v>
      </c>
      <c r="X75" s="11">
        <v>1</v>
      </c>
      <c r="Y75" s="11">
        <v>0</v>
      </c>
      <c r="Z75" s="11">
        <v>2</v>
      </c>
      <c r="AA75" s="11">
        <v>0</v>
      </c>
      <c r="AB75" s="11" t="s">
        <v>55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 t="s">
        <v>52</v>
      </c>
      <c r="AS75" s="11"/>
      <c r="AT75" s="11"/>
      <c r="AU75" s="11"/>
      <c r="AV75" s="11"/>
      <c r="AW75" s="11"/>
      <c r="AX75" s="11"/>
      <c r="AY75" s="11" t="s">
        <v>138</v>
      </c>
      <c r="AZ75" s="11" t="s">
        <v>57</v>
      </c>
      <c r="BA75" s="11" t="s">
        <v>57</v>
      </c>
      <c r="BB75" s="11" t="s">
        <v>168</v>
      </c>
      <c r="BC75" s="11">
        <v>3207924408</v>
      </c>
      <c r="BD75" s="11" t="s">
        <v>496</v>
      </c>
      <c r="BE75" s="13">
        <v>38788</v>
      </c>
      <c r="BF75" s="11" t="s">
        <v>497</v>
      </c>
      <c r="BG75" s="11" t="s">
        <v>816</v>
      </c>
      <c r="BH75" s="11" t="s">
        <v>820</v>
      </c>
      <c r="BJ75" s="11"/>
    </row>
    <row r="76" spans="1:62" ht="16">
      <c r="A76" s="11" t="s">
        <v>498</v>
      </c>
      <c r="B76" s="11" t="s">
        <v>37</v>
      </c>
      <c r="C76" s="11">
        <v>40</v>
      </c>
      <c r="D76" s="11" t="s">
        <v>120</v>
      </c>
      <c r="E76" s="11" t="s">
        <v>39</v>
      </c>
      <c r="F76" s="11" t="s">
        <v>146</v>
      </c>
      <c r="G76" s="11">
        <v>31</v>
      </c>
      <c r="H76" s="11" t="s">
        <v>96</v>
      </c>
      <c r="I76" s="11" t="s">
        <v>136</v>
      </c>
      <c r="J76" s="22" t="s">
        <v>806</v>
      </c>
      <c r="K76" s="11" t="s">
        <v>499</v>
      </c>
      <c r="L76" s="11"/>
      <c r="M76" s="11"/>
      <c r="N76" s="11"/>
      <c r="O76" s="11"/>
      <c r="P76" s="11"/>
      <c r="Q76" s="11">
        <v>1</v>
      </c>
      <c r="R76" s="11"/>
      <c r="S76" s="11" t="s">
        <v>44</v>
      </c>
      <c r="T76" s="11">
        <v>7</v>
      </c>
      <c r="U76" s="11">
        <v>6</v>
      </c>
      <c r="V76" s="11"/>
      <c r="W76" s="11">
        <v>25</v>
      </c>
      <c r="X76" s="11">
        <v>0</v>
      </c>
      <c r="Y76" s="11">
        <v>15</v>
      </c>
      <c r="Z76" s="11">
        <v>0</v>
      </c>
      <c r="AA76" s="11">
        <v>2</v>
      </c>
      <c r="AB76" s="11" t="s">
        <v>45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 t="s">
        <v>500</v>
      </c>
      <c r="AM76" s="11" t="s">
        <v>113</v>
      </c>
      <c r="AN76" s="11" t="s">
        <v>49</v>
      </c>
      <c r="AO76" s="11" t="s">
        <v>50</v>
      </c>
      <c r="AP76" s="11" t="s">
        <v>51</v>
      </c>
      <c r="AQ76" s="11" t="s">
        <v>114</v>
      </c>
      <c r="AR76" s="11" t="s">
        <v>172</v>
      </c>
      <c r="AS76" s="11"/>
      <c r="AT76" s="11" t="s">
        <v>501</v>
      </c>
      <c r="AU76" s="11" t="s">
        <v>55</v>
      </c>
      <c r="AV76" s="11"/>
      <c r="AW76" s="11" t="s">
        <v>55</v>
      </c>
      <c r="AX76" s="11" t="s">
        <v>239</v>
      </c>
      <c r="AY76" s="11" t="s">
        <v>57</v>
      </c>
      <c r="AZ76" s="11" t="s">
        <v>57</v>
      </c>
      <c r="BA76" s="11" t="s">
        <v>117</v>
      </c>
      <c r="BB76" s="11" t="s">
        <v>195</v>
      </c>
      <c r="BC76" s="11">
        <v>3345967790</v>
      </c>
      <c r="BD76" s="11"/>
      <c r="BE76" s="13">
        <v>39348</v>
      </c>
      <c r="BF76" s="11" t="s">
        <v>502</v>
      </c>
      <c r="BG76" s="11" t="s">
        <v>816</v>
      </c>
      <c r="BH76" s="11" t="s">
        <v>819</v>
      </c>
      <c r="BJ76" s="11" t="s">
        <v>821</v>
      </c>
    </row>
    <row r="77" spans="1:62" ht="16">
      <c r="A77" s="11" t="s">
        <v>503</v>
      </c>
      <c r="B77" s="11" t="s">
        <v>37</v>
      </c>
      <c r="C77" s="11">
        <v>50</v>
      </c>
      <c r="D77" s="11" t="s">
        <v>96</v>
      </c>
      <c r="E77" s="11" t="s">
        <v>39</v>
      </c>
      <c r="F77" s="11" t="s">
        <v>40</v>
      </c>
      <c r="G77" s="11">
        <v>46</v>
      </c>
      <c r="H77" s="11" t="s">
        <v>96</v>
      </c>
      <c r="I77" s="11" t="s">
        <v>41</v>
      </c>
      <c r="J77" s="11" t="s">
        <v>236</v>
      </c>
      <c r="K77" s="11" t="s">
        <v>504</v>
      </c>
      <c r="L77" s="11"/>
      <c r="M77" s="11"/>
      <c r="N77" s="11"/>
      <c r="O77" s="11"/>
      <c r="P77" s="11"/>
      <c r="Q77" s="11">
        <v>3</v>
      </c>
      <c r="R77" s="11" t="s">
        <v>505</v>
      </c>
      <c r="S77" s="11" t="s">
        <v>44</v>
      </c>
      <c r="T77" s="11">
        <v>14</v>
      </c>
      <c r="U77" s="11">
        <v>0</v>
      </c>
      <c r="V77" s="11"/>
      <c r="W77" s="11">
        <v>1</v>
      </c>
      <c r="X77" s="11">
        <v>1</v>
      </c>
      <c r="Y77" s="11">
        <v>0</v>
      </c>
      <c r="Z77" s="11">
        <v>2</v>
      </c>
      <c r="AA77" s="11">
        <v>1</v>
      </c>
      <c r="AB77" s="11" t="s">
        <v>55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 t="s">
        <v>52</v>
      </c>
      <c r="AS77" s="11"/>
      <c r="AT77" s="11"/>
      <c r="AU77" s="11"/>
      <c r="AV77" s="11"/>
      <c r="AW77" s="11"/>
      <c r="AX77" s="11"/>
      <c r="AY77" s="11" t="s">
        <v>138</v>
      </c>
      <c r="AZ77" s="11" t="s">
        <v>57</v>
      </c>
      <c r="BA77" s="11" t="s">
        <v>57</v>
      </c>
      <c r="BB77" s="11"/>
      <c r="BC77" s="11">
        <v>32173576</v>
      </c>
      <c r="BD77" s="11" t="s">
        <v>506</v>
      </c>
      <c r="BE77" s="13">
        <v>36858</v>
      </c>
      <c r="BF77" s="11" t="s">
        <v>507</v>
      </c>
      <c r="BG77" s="11" t="s">
        <v>817</v>
      </c>
      <c r="BH77" s="11" t="s">
        <v>824</v>
      </c>
      <c r="BJ77" s="11"/>
    </row>
    <row r="78" spans="1:62" ht="16">
      <c r="A78" s="11" t="s">
        <v>508</v>
      </c>
      <c r="B78" s="11" t="s">
        <v>37</v>
      </c>
      <c r="C78" s="11">
        <v>41</v>
      </c>
      <c r="D78" s="11" t="s">
        <v>453</v>
      </c>
      <c r="E78" s="11" t="s">
        <v>39</v>
      </c>
      <c r="F78" s="11" t="s">
        <v>140</v>
      </c>
      <c r="G78" s="11">
        <v>41</v>
      </c>
      <c r="H78" s="11" t="s">
        <v>38</v>
      </c>
      <c r="I78" s="11" t="s">
        <v>41</v>
      </c>
      <c r="J78" s="11" t="s">
        <v>150</v>
      </c>
      <c r="K78" s="11" t="s">
        <v>509</v>
      </c>
      <c r="L78" s="11"/>
      <c r="M78" s="11"/>
      <c r="N78" s="11"/>
      <c r="O78" s="11"/>
      <c r="P78" s="11"/>
      <c r="Q78" s="11">
        <v>2</v>
      </c>
      <c r="R78" s="14">
        <v>42190</v>
      </c>
      <c r="S78" s="11" t="s">
        <v>44</v>
      </c>
      <c r="T78" s="11">
        <v>5</v>
      </c>
      <c r="U78" s="11">
        <v>2</v>
      </c>
      <c r="V78" s="11"/>
      <c r="W78" s="11">
        <v>2</v>
      </c>
      <c r="X78" s="11">
        <v>0</v>
      </c>
      <c r="Y78" s="11">
        <v>2</v>
      </c>
      <c r="Z78" s="11">
        <v>0</v>
      </c>
      <c r="AA78" s="11">
        <v>0</v>
      </c>
      <c r="AB78" s="11" t="s">
        <v>45</v>
      </c>
      <c r="AC78" s="11"/>
      <c r="AD78" s="11" t="s">
        <v>46</v>
      </c>
      <c r="AE78" s="11"/>
      <c r="AF78" s="11"/>
      <c r="AG78" s="11"/>
      <c r="AH78" s="11"/>
      <c r="AI78" s="11"/>
      <c r="AJ78" s="11"/>
      <c r="AK78" s="11"/>
      <c r="AL78" s="11" t="s">
        <v>193</v>
      </c>
      <c r="AM78" s="11" t="s">
        <v>113</v>
      </c>
      <c r="AN78" s="11" t="s">
        <v>49</v>
      </c>
      <c r="AO78" s="11" t="s">
        <v>50</v>
      </c>
      <c r="AP78" s="11" t="s">
        <v>51</v>
      </c>
      <c r="AQ78" s="11" t="s">
        <v>114</v>
      </c>
      <c r="AR78" s="11" t="s">
        <v>52</v>
      </c>
      <c r="AS78" s="11"/>
      <c r="AT78" s="11" t="s">
        <v>510</v>
      </c>
      <c r="AU78" s="11" t="s">
        <v>55</v>
      </c>
      <c r="AV78" s="11"/>
      <c r="AW78" s="11" t="s">
        <v>55</v>
      </c>
      <c r="AX78" s="11" t="s">
        <v>239</v>
      </c>
      <c r="AY78" s="11" t="s">
        <v>57</v>
      </c>
      <c r="AZ78" s="11" t="s">
        <v>57</v>
      </c>
      <c r="BA78" s="11" t="s">
        <v>57</v>
      </c>
      <c r="BB78" s="11" t="s">
        <v>280</v>
      </c>
      <c r="BC78" s="11" t="s">
        <v>511</v>
      </c>
      <c r="BD78" s="11"/>
      <c r="BE78" s="13">
        <v>40260</v>
      </c>
      <c r="BF78" s="11" t="s">
        <v>135</v>
      </c>
      <c r="BG78" s="11" t="s">
        <v>817</v>
      </c>
      <c r="BH78" s="11" t="s">
        <v>819</v>
      </c>
      <c r="BJ78" s="11" t="s">
        <v>821</v>
      </c>
    </row>
    <row r="79" spans="1:62" ht="16">
      <c r="A79" s="11" t="s">
        <v>512</v>
      </c>
      <c r="B79" s="11" t="s">
        <v>37</v>
      </c>
      <c r="C79" s="11">
        <v>50</v>
      </c>
      <c r="D79" s="11" t="s">
        <v>96</v>
      </c>
      <c r="E79" s="11" t="s">
        <v>39</v>
      </c>
      <c r="F79" s="11" t="s">
        <v>40</v>
      </c>
      <c r="G79" s="11">
        <v>42</v>
      </c>
      <c r="H79" s="11" t="s">
        <v>38</v>
      </c>
      <c r="I79" s="11" t="s">
        <v>41</v>
      </c>
      <c r="J79" s="11" t="s">
        <v>42</v>
      </c>
      <c r="K79" s="11" t="s">
        <v>513</v>
      </c>
      <c r="L79" s="11"/>
      <c r="M79" s="11"/>
      <c r="N79" s="11"/>
      <c r="O79" s="11"/>
      <c r="P79" s="11"/>
      <c r="Q79" s="11">
        <v>1</v>
      </c>
      <c r="R79" s="11"/>
      <c r="S79" s="11" t="s">
        <v>44</v>
      </c>
      <c r="T79" s="11">
        <v>6</v>
      </c>
      <c r="U79" s="11">
        <v>4</v>
      </c>
      <c r="V79" s="11"/>
      <c r="W79" s="11">
        <v>10</v>
      </c>
      <c r="X79" s="11">
        <v>3</v>
      </c>
      <c r="Y79" s="11">
        <v>5</v>
      </c>
      <c r="Z79" s="11">
        <v>0</v>
      </c>
      <c r="AA79" s="11">
        <v>0</v>
      </c>
      <c r="AB79" s="11" t="s">
        <v>45</v>
      </c>
      <c r="AC79" s="11"/>
      <c r="AD79" s="11" t="s">
        <v>163</v>
      </c>
      <c r="AE79" s="11"/>
      <c r="AF79" s="11"/>
      <c r="AG79" s="11"/>
      <c r="AH79" s="11"/>
      <c r="AI79" s="11"/>
      <c r="AJ79" s="11"/>
      <c r="AK79" s="11"/>
      <c r="AL79" s="11" t="s">
        <v>185</v>
      </c>
      <c r="AM79" s="11" t="s">
        <v>113</v>
      </c>
      <c r="AN79" s="11" t="s">
        <v>101</v>
      </c>
      <c r="AO79" s="11" t="s">
        <v>50</v>
      </c>
      <c r="AP79" s="11" t="s">
        <v>51</v>
      </c>
      <c r="AQ79" s="11" t="s">
        <v>114</v>
      </c>
      <c r="AR79" s="11" t="s">
        <v>52</v>
      </c>
      <c r="AS79" s="11"/>
      <c r="AT79" s="11"/>
      <c r="AU79" s="11" t="s">
        <v>55</v>
      </c>
      <c r="AV79" s="11"/>
      <c r="AW79" s="11" t="s">
        <v>45</v>
      </c>
      <c r="AX79" s="11" t="s">
        <v>239</v>
      </c>
      <c r="AY79" s="11" t="s">
        <v>55</v>
      </c>
      <c r="AZ79" s="11" t="s">
        <v>57</v>
      </c>
      <c r="BA79" s="11" t="s">
        <v>55</v>
      </c>
      <c r="BB79" s="11" t="s">
        <v>280</v>
      </c>
      <c r="BC79" s="11">
        <v>3337169967</v>
      </c>
      <c r="BD79" s="11"/>
      <c r="BE79" s="13">
        <v>39667</v>
      </c>
      <c r="BF79" s="11" t="s">
        <v>514</v>
      </c>
      <c r="BG79" s="11" t="s">
        <v>816</v>
      </c>
      <c r="BH79" s="11" t="s">
        <v>819</v>
      </c>
      <c r="BJ79" s="11" t="s">
        <v>832</v>
      </c>
    </row>
    <row r="80" spans="1:62" ht="16">
      <c r="A80" s="11" t="s">
        <v>515</v>
      </c>
      <c r="B80" s="11" t="s">
        <v>37</v>
      </c>
      <c r="C80" s="11">
        <v>36</v>
      </c>
      <c r="D80" s="11" t="s">
        <v>96</v>
      </c>
      <c r="E80" s="11" t="s">
        <v>39</v>
      </c>
      <c r="F80" s="11" t="s">
        <v>146</v>
      </c>
      <c r="G80" s="11">
        <v>36</v>
      </c>
      <c r="H80" s="11" t="s">
        <v>96</v>
      </c>
      <c r="I80" s="11" t="s">
        <v>41</v>
      </c>
      <c r="J80" s="11" t="s">
        <v>122</v>
      </c>
      <c r="K80" s="11" t="s">
        <v>516</v>
      </c>
      <c r="L80" s="11"/>
      <c r="M80" s="11"/>
      <c r="N80" s="11"/>
      <c r="O80" s="11"/>
      <c r="P80" s="11"/>
      <c r="Q80" s="11">
        <v>2</v>
      </c>
      <c r="R80" s="14">
        <v>42187</v>
      </c>
      <c r="S80" s="11" t="s">
        <v>44</v>
      </c>
      <c r="T80" s="11">
        <v>2</v>
      </c>
      <c r="U80" s="11">
        <v>2</v>
      </c>
      <c r="V80" s="11"/>
      <c r="W80" s="11">
        <v>2</v>
      </c>
      <c r="X80" s="11">
        <v>0</v>
      </c>
      <c r="Y80" s="11">
        <v>2</v>
      </c>
      <c r="Z80" s="11">
        <v>0</v>
      </c>
      <c r="AA80" s="11">
        <v>0</v>
      </c>
      <c r="AB80" s="11" t="s">
        <v>55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 t="s">
        <v>214</v>
      </c>
      <c r="AS80" s="11"/>
      <c r="AT80" s="11"/>
      <c r="AU80" s="11"/>
      <c r="AV80" s="11"/>
      <c r="AW80" s="11"/>
      <c r="AX80" s="11"/>
      <c r="AY80" s="11" t="s">
        <v>138</v>
      </c>
      <c r="AZ80" s="11" t="s">
        <v>57</v>
      </c>
      <c r="BA80" s="11" t="s">
        <v>57</v>
      </c>
      <c r="BB80" s="11" t="s">
        <v>517</v>
      </c>
      <c r="BC80" s="11" t="s">
        <v>518</v>
      </c>
      <c r="BD80" s="11"/>
      <c r="BE80" s="13">
        <v>41030</v>
      </c>
      <c r="BF80" s="11" t="s">
        <v>519</v>
      </c>
      <c r="BG80" s="11" t="s">
        <v>817</v>
      </c>
      <c r="BH80" s="11" t="s">
        <v>822</v>
      </c>
      <c r="BJ80" s="11"/>
    </row>
    <row r="81" spans="1:62" ht="16">
      <c r="A81" s="11" t="s">
        <v>520</v>
      </c>
      <c r="B81" s="11" t="s">
        <v>37</v>
      </c>
      <c r="C81" s="11">
        <v>28</v>
      </c>
      <c r="D81" s="11" t="s">
        <v>120</v>
      </c>
      <c r="E81" s="11" t="s">
        <v>39</v>
      </c>
      <c r="F81" s="11" t="s">
        <v>40</v>
      </c>
      <c r="G81" s="11">
        <v>26</v>
      </c>
      <c r="H81" s="11" t="s">
        <v>96</v>
      </c>
      <c r="I81" s="11" t="s">
        <v>41</v>
      </c>
      <c r="J81" s="11" t="s">
        <v>42</v>
      </c>
      <c r="K81" s="11" t="s">
        <v>521</v>
      </c>
      <c r="L81" s="11"/>
      <c r="M81" s="11"/>
      <c r="N81" s="11"/>
      <c r="O81" s="11"/>
      <c r="P81" s="11"/>
      <c r="Q81" s="11">
        <v>1</v>
      </c>
      <c r="R81" s="11"/>
      <c r="S81" s="11" t="s">
        <v>44</v>
      </c>
      <c r="T81" s="11">
        <v>3</v>
      </c>
      <c r="U81" s="11">
        <v>3</v>
      </c>
      <c r="V81" s="11"/>
      <c r="W81" s="11">
        <v>4</v>
      </c>
      <c r="X81" s="11">
        <v>0</v>
      </c>
      <c r="Y81" s="11">
        <v>4</v>
      </c>
      <c r="Z81" s="11">
        <v>0</v>
      </c>
      <c r="AA81" s="11">
        <v>0</v>
      </c>
      <c r="AB81" s="11" t="s">
        <v>55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 t="s">
        <v>52</v>
      </c>
      <c r="AS81" s="11"/>
      <c r="AT81" s="11"/>
      <c r="AU81" s="11"/>
      <c r="AV81" s="11"/>
      <c r="AW81" s="11"/>
      <c r="AX81" s="11"/>
      <c r="AY81" s="11" t="s">
        <v>55</v>
      </c>
      <c r="AZ81" s="11" t="s">
        <v>57</v>
      </c>
      <c r="BA81" s="11" t="s">
        <v>57</v>
      </c>
      <c r="BB81" s="11" t="s">
        <v>522</v>
      </c>
      <c r="BC81" s="11" t="s">
        <v>523</v>
      </c>
      <c r="BD81" s="11"/>
      <c r="BE81" s="13">
        <v>41007</v>
      </c>
      <c r="BF81" s="11" t="s">
        <v>187</v>
      </c>
      <c r="BG81" s="11" t="s">
        <v>816</v>
      </c>
      <c r="BH81" s="11" t="s">
        <v>819</v>
      </c>
      <c r="BJ81" s="11"/>
    </row>
    <row r="82" spans="1:62" ht="16">
      <c r="A82" s="11" t="s">
        <v>524</v>
      </c>
      <c r="B82" s="11" t="s">
        <v>37</v>
      </c>
      <c r="C82" s="11">
        <v>47</v>
      </c>
      <c r="D82" s="11" t="s">
        <v>96</v>
      </c>
      <c r="E82" s="11" t="s">
        <v>39</v>
      </c>
      <c r="F82" s="11" t="s">
        <v>140</v>
      </c>
      <c r="G82" s="11">
        <v>43</v>
      </c>
      <c r="H82" s="11" t="s">
        <v>96</v>
      </c>
      <c r="I82" s="11" t="s">
        <v>136</v>
      </c>
      <c r="J82" s="22" t="s">
        <v>806</v>
      </c>
      <c r="K82" s="11" t="s">
        <v>525</v>
      </c>
      <c r="L82" s="11"/>
      <c r="M82" s="11"/>
      <c r="N82" s="11"/>
      <c r="O82" s="11"/>
      <c r="P82" s="11"/>
      <c r="Q82" s="11">
        <v>1</v>
      </c>
      <c r="R82" s="11"/>
      <c r="S82" s="11" t="s">
        <v>44</v>
      </c>
      <c r="T82" s="11">
        <v>8</v>
      </c>
      <c r="U82" s="11">
        <v>2</v>
      </c>
      <c r="V82" s="11"/>
      <c r="W82" s="11">
        <v>6</v>
      </c>
      <c r="X82" s="11">
        <v>1</v>
      </c>
      <c r="Y82" s="11">
        <v>3</v>
      </c>
      <c r="Z82" s="11">
        <v>3</v>
      </c>
      <c r="AA82" s="11">
        <v>0</v>
      </c>
      <c r="AB82" s="11" t="s">
        <v>45</v>
      </c>
      <c r="AC82" s="11"/>
      <c r="AD82" s="11" t="s">
        <v>163</v>
      </c>
      <c r="AE82" s="11"/>
      <c r="AF82" s="11"/>
      <c r="AG82" s="11" t="s">
        <v>46</v>
      </c>
      <c r="AH82" s="11"/>
      <c r="AI82" s="11"/>
      <c r="AJ82" s="11"/>
      <c r="AK82" s="11"/>
      <c r="AL82" s="11" t="s">
        <v>526</v>
      </c>
      <c r="AM82" s="11" t="s">
        <v>131</v>
      </c>
      <c r="AN82" s="11" t="s">
        <v>101</v>
      </c>
      <c r="AO82" s="11" t="s">
        <v>50</v>
      </c>
      <c r="AP82" s="11" t="s">
        <v>51</v>
      </c>
      <c r="AQ82" s="11" t="s">
        <v>114</v>
      </c>
      <c r="AR82" s="11" t="s">
        <v>52</v>
      </c>
      <c r="AS82" s="11" t="s">
        <v>186</v>
      </c>
      <c r="AT82" s="11" t="s">
        <v>527</v>
      </c>
      <c r="AU82" s="11" t="s">
        <v>55</v>
      </c>
      <c r="AV82" s="11"/>
      <c r="AW82" s="11" t="s">
        <v>45</v>
      </c>
      <c r="AX82" s="11" t="s">
        <v>528</v>
      </c>
      <c r="AY82" s="11" t="s">
        <v>57</v>
      </c>
      <c r="AZ82" s="11" t="s">
        <v>57</v>
      </c>
      <c r="BA82" s="11" t="s">
        <v>57</v>
      </c>
      <c r="BB82" s="11" t="s">
        <v>467</v>
      </c>
      <c r="BC82" s="11" t="s">
        <v>529</v>
      </c>
      <c r="BD82" s="11" t="s">
        <v>530</v>
      </c>
      <c r="BE82" s="13">
        <v>38828</v>
      </c>
      <c r="BF82" s="11" t="s">
        <v>531</v>
      </c>
      <c r="BG82" s="11" t="s">
        <v>816</v>
      </c>
      <c r="BH82" s="11" t="s">
        <v>819</v>
      </c>
      <c r="BJ82" s="11" t="s">
        <v>832</v>
      </c>
    </row>
    <row r="83" spans="1:62" ht="16">
      <c r="A83" s="11" t="s">
        <v>532</v>
      </c>
      <c r="B83" s="11" t="s">
        <v>37</v>
      </c>
      <c r="C83" s="11">
        <v>46</v>
      </c>
      <c r="D83" s="11" t="s">
        <v>120</v>
      </c>
      <c r="E83" s="11" t="s">
        <v>39</v>
      </c>
      <c r="F83" s="11" t="s">
        <v>146</v>
      </c>
      <c r="G83" s="11">
        <v>42</v>
      </c>
      <c r="H83" s="11" t="s">
        <v>96</v>
      </c>
      <c r="I83" s="11" t="s">
        <v>41</v>
      </c>
      <c r="J83" s="11" t="s">
        <v>122</v>
      </c>
      <c r="K83" s="11" t="s">
        <v>533</v>
      </c>
      <c r="L83" s="11"/>
      <c r="M83" s="11"/>
      <c r="N83" s="11"/>
      <c r="O83" s="11"/>
      <c r="P83" s="11"/>
      <c r="Q83" s="11">
        <v>3</v>
      </c>
      <c r="R83" s="13">
        <v>39400</v>
      </c>
      <c r="S83" s="11" t="s">
        <v>44</v>
      </c>
      <c r="T83" s="11">
        <v>7</v>
      </c>
      <c r="U83" s="11">
        <v>2</v>
      </c>
      <c r="V83" s="11"/>
      <c r="W83" s="11">
        <v>2</v>
      </c>
      <c r="X83" s="11">
        <v>0</v>
      </c>
      <c r="Y83" s="11">
        <v>1</v>
      </c>
      <c r="Z83" s="11">
        <v>5</v>
      </c>
      <c r="AA83" s="11">
        <v>3</v>
      </c>
      <c r="AB83" s="11" t="s">
        <v>45</v>
      </c>
      <c r="AC83" s="11"/>
      <c r="AD83" s="11" t="s">
        <v>178</v>
      </c>
      <c r="AE83" s="11"/>
      <c r="AF83" s="11"/>
      <c r="AG83" s="11"/>
      <c r="AH83" s="11"/>
      <c r="AI83" s="11"/>
      <c r="AJ83" s="11"/>
      <c r="AK83" s="11"/>
      <c r="AL83" s="11" t="s">
        <v>534</v>
      </c>
      <c r="AM83" s="11" t="s">
        <v>131</v>
      </c>
      <c r="AN83" s="11" t="s">
        <v>101</v>
      </c>
      <c r="AO83" s="11"/>
      <c r="AP83" s="11" t="s">
        <v>51</v>
      </c>
      <c r="AQ83" s="11" t="s">
        <v>114</v>
      </c>
      <c r="AR83" s="11" t="s">
        <v>55</v>
      </c>
      <c r="AS83" s="11" t="s">
        <v>535</v>
      </c>
      <c r="AT83" s="11" t="s">
        <v>536</v>
      </c>
      <c r="AU83" s="11" t="s">
        <v>55</v>
      </c>
      <c r="AV83" s="11"/>
      <c r="AW83" s="11" t="s">
        <v>45</v>
      </c>
      <c r="AX83" s="11" t="s">
        <v>158</v>
      </c>
      <c r="AY83" s="11" t="s">
        <v>57</v>
      </c>
      <c r="AZ83" s="11" t="s">
        <v>57</v>
      </c>
      <c r="BA83" s="11" t="s">
        <v>57</v>
      </c>
      <c r="BB83" s="11" t="s">
        <v>537</v>
      </c>
      <c r="BC83" s="11" t="s">
        <v>538</v>
      </c>
      <c r="BD83" s="11" t="s">
        <v>539</v>
      </c>
      <c r="BE83" s="13">
        <v>39336</v>
      </c>
      <c r="BF83" s="11" t="s">
        <v>540</v>
      </c>
      <c r="BG83" s="11" t="s">
        <v>818</v>
      </c>
      <c r="BH83" s="11" t="s">
        <v>820</v>
      </c>
      <c r="BJ83" s="11" t="s">
        <v>832</v>
      </c>
    </row>
    <row r="84" spans="1:62" ht="16">
      <c r="A84" s="11" t="s">
        <v>541</v>
      </c>
      <c r="B84" s="11" t="s">
        <v>76</v>
      </c>
      <c r="C84" s="11">
        <v>33</v>
      </c>
      <c r="D84" s="11" t="s">
        <v>120</v>
      </c>
      <c r="E84" s="11" t="s">
        <v>39</v>
      </c>
      <c r="F84" s="11" t="s">
        <v>146</v>
      </c>
      <c r="G84" s="11">
        <v>30</v>
      </c>
      <c r="H84" s="11" t="s">
        <v>96</v>
      </c>
      <c r="I84" s="11" t="s">
        <v>136</v>
      </c>
      <c r="J84" s="22" t="s">
        <v>806</v>
      </c>
      <c r="K84" s="11" t="s">
        <v>542</v>
      </c>
      <c r="L84" s="11"/>
      <c r="M84" s="11"/>
      <c r="N84" s="11"/>
      <c r="O84" s="11"/>
      <c r="P84" s="11"/>
      <c r="Q84" s="11">
        <v>2</v>
      </c>
      <c r="R84" s="14">
        <v>42218</v>
      </c>
      <c r="S84" s="11" t="s">
        <v>44</v>
      </c>
      <c r="T84" s="11">
        <v>8</v>
      </c>
      <c r="U84" s="11">
        <v>4</v>
      </c>
      <c r="V84" s="11"/>
      <c r="W84" s="11">
        <v>7</v>
      </c>
      <c r="X84" s="11">
        <v>0</v>
      </c>
      <c r="Y84" s="11">
        <v>10</v>
      </c>
      <c r="Z84" s="11">
        <v>0</v>
      </c>
      <c r="AA84" s="11">
        <v>2</v>
      </c>
      <c r="AB84" s="11" t="s">
        <v>55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 t="s">
        <v>214</v>
      </c>
      <c r="AS84" s="11"/>
      <c r="AT84" s="11"/>
      <c r="AU84" s="11"/>
      <c r="AV84" s="11"/>
      <c r="AW84" s="11"/>
      <c r="AX84" s="11"/>
      <c r="AY84" s="11" t="s">
        <v>138</v>
      </c>
      <c r="AZ84" s="11" t="s">
        <v>57</v>
      </c>
      <c r="BA84" s="11" t="s">
        <v>57</v>
      </c>
      <c r="BB84" s="11" t="s">
        <v>480</v>
      </c>
      <c r="BC84" s="11" t="s">
        <v>543</v>
      </c>
      <c r="BD84" s="11"/>
      <c r="BE84" s="13">
        <v>38981</v>
      </c>
      <c r="BF84" s="11" t="s">
        <v>544</v>
      </c>
      <c r="BG84" s="11" t="s">
        <v>816</v>
      </c>
      <c r="BH84" s="11" t="s">
        <v>820</v>
      </c>
      <c r="BJ84" s="11"/>
    </row>
    <row r="85" spans="1:62" ht="16">
      <c r="A85" s="11" t="s">
        <v>545</v>
      </c>
      <c r="B85" s="11" t="s">
        <v>37</v>
      </c>
      <c r="C85" s="11">
        <v>38</v>
      </c>
      <c r="D85" s="11" t="s">
        <v>120</v>
      </c>
      <c r="E85" s="11" t="s">
        <v>39</v>
      </c>
      <c r="F85" s="11" t="s">
        <v>146</v>
      </c>
      <c r="G85" s="11">
        <v>40</v>
      </c>
      <c r="H85" s="11" t="s">
        <v>120</v>
      </c>
      <c r="I85" s="11" t="s">
        <v>41</v>
      </c>
      <c r="J85" s="11" t="s">
        <v>122</v>
      </c>
      <c r="K85" s="11" t="s">
        <v>546</v>
      </c>
      <c r="L85" s="11"/>
      <c r="M85" s="11"/>
      <c r="N85" s="11"/>
      <c r="O85" s="11"/>
      <c r="P85" s="11"/>
      <c r="Q85" s="11">
        <v>1</v>
      </c>
      <c r="R85" s="11"/>
      <c r="S85" s="11" t="s">
        <v>44</v>
      </c>
      <c r="T85" s="11">
        <v>9</v>
      </c>
      <c r="U85" s="11">
        <v>1</v>
      </c>
      <c r="V85" s="11"/>
      <c r="W85" s="11">
        <v>2</v>
      </c>
      <c r="X85" s="11">
        <v>0</v>
      </c>
      <c r="Y85" s="11">
        <v>1</v>
      </c>
      <c r="Z85" s="11">
        <v>0</v>
      </c>
      <c r="AA85" s="11">
        <v>0</v>
      </c>
      <c r="AB85" s="11" t="s">
        <v>55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 t="s">
        <v>55</v>
      </c>
      <c r="AS85" s="11"/>
      <c r="AT85" s="11"/>
      <c r="AU85" s="11"/>
      <c r="AV85" s="11"/>
      <c r="AW85" s="11"/>
      <c r="AX85" s="11"/>
      <c r="AY85" s="11" t="s">
        <v>138</v>
      </c>
      <c r="AZ85" s="11" t="s">
        <v>57</v>
      </c>
      <c r="BA85" s="11" t="s">
        <v>57</v>
      </c>
      <c r="BB85" s="11" t="s">
        <v>480</v>
      </c>
      <c r="BC85" s="11"/>
      <c r="BD85" s="11"/>
      <c r="BE85" s="13">
        <v>38786</v>
      </c>
      <c r="BF85" s="11" t="s">
        <v>180</v>
      </c>
      <c r="BG85" s="11" t="s">
        <v>816</v>
      </c>
      <c r="BH85" s="11" t="s">
        <v>820</v>
      </c>
      <c r="BJ85" s="11"/>
    </row>
    <row r="86" spans="1:62" ht="16">
      <c r="A86" s="11" t="s">
        <v>547</v>
      </c>
      <c r="B86" s="11" t="s">
        <v>37</v>
      </c>
      <c r="C86" s="11">
        <v>43</v>
      </c>
      <c r="D86" s="11" t="s">
        <v>96</v>
      </c>
      <c r="E86" s="11" t="s">
        <v>39</v>
      </c>
      <c r="F86" s="11" t="s">
        <v>40</v>
      </c>
      <c r="G86" s="11">
        <v>39</v>
      </c>
      <c r="H86" s="11" t="s">
        <v>38</v>
      </c>
      <c r="I86" s="11" t="s">
        <v>41</v>
      </c>
      <c r="J86" s="11" t="s">
        <v>150</v>
      </c>
      <c r="K86" s="11" t="s">
        <v>548</v>
      </c>
      <c r="L86" s="11"/>
      <c r="M86" s="11"/>
      <c r="N86" s="11"/>
      <c r="O86" s="11"/>
      <c r="P86" s="11"/>
      <c r="Q86" s="11">
        <v>2</v>
      </c>
      <c r="R86" s="14">
        <v>42222</v>
      </c>
      <c r="S86" s="11" t="s">
        <v>44</v>
      </c>
      <c r="T86" s="11">
        <v>6</v>
      </c>
      <c r="U86" s="11">
        <v>4</v>
      </c>
      <c r="V86" s="11"/>
      <c r="W86" s="11">
        <v>3</v>
      </c>
      <c r="X86" s="11">
        <v>0</v>
      </c>
      <c r="Y86" s="11">
        <v>3</v>
      </c>
      <c r="Z86" s="11">
        <v>5</v>
      </c>
      <c r="AA86" s="11">
        <v>1</v>
      </c>
      <c r="AB86" s="11" t="s">
        <v>55</v>
      </c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 t="s">
        <v>55</v>
      </c>
      <c r="AS86" s="11"/>
      <c r="AT86" s="11"/>
      <c r="AU86" s="11"/>
      <c r="AV86" s="11"/>
      <c r="AW86" s="11"/>
      <c r="AX86" s="11"/>
      <c r="AY86" s="11" t="s">
        <v>138</v>
      </c>
      <c r="AZ86" s="11" t="s">
        <v>57</v>
      </c>
      <c r="BA86" s="11" t="s">
        <v>57</v>
      </c>
      <c r="BB86" s="11" t="s">
        <v>480</v>
      </c>
      <c r="BC86" s="13">
        <v>39607</v>
      </c>
      <c r="BD86" s="11"/>
      <c r="BE86" s="13">
        <v>39607</v>
      </c>
      <c r="BF86" s="11" t="s">
        <v>278</v>
      </c>
      <c r="BG86" s="11" t="s">
        <v>817</v>
      </c>
      <c r="BH86" s="11" t="s">
        <v>820</v>
      </c>
      <c r="BJ86" s="11"/>
    </row>
    <row r="87" spans="1:62" ht="16">
      <c r="A87" s="11" t="s">
        <v>549</v>
      </c>
      <c r="B87" s="11" t="s">
        <v>37</v>
      </c>
      <c r="C87" s="11">
        <v>42</v>
      </c>
      <c r="D87" s="11" t="s">
        <v>453</v>
      </c>
      <c r="E87" s="11" t="s">
        <v>39</v>
      </c>
      <c r="F87" s="11" t="s">
        <v>550</v>
      </c>
      <c r="G87" s="11">
        <v>43</v>
      </c>
      <c r="H87" s="11" t="s">
        <v>453</v>
      </c>
      <c r="I87" s="11" t="s">
        <v>41</v>
      </c>
      <c r="J87" s="11" t="s">
        <v>150</v>
      </c>
      <c r="K87" s="11" t="s">
        <v>551</v>
      </c>
      <c r="L87" s="11"/>
      <c r="M87" s="11"/>
      <c r="N87" s="11"/>
      <c r="O87" s="11"/>
      <c r="P87" s="11"/>
      <c r="Q87" s="11">
        <v>3</v>
      </c>
      <c r="R87" s="13">
        <v>38939</v>
      </c>
      <c r="S87" s="11" t="s">
        <v>44</v>
      </c>
      <c r="T87" s="11">
        <v>6</v>
      </c>
      <c r="U87" s="11">
        <v>2</v>
      </c>
      <c r="V87" s="11"/>
      <c r="W87" s="11">
        <v>1</v>
      </c>
      <c r="X87" s="11">
        <v>0</v>
      </c>
      <c r="Y87" s="11">
        <v>0</v>
      </c>
      <c r="Z87" s="11">
        <v>0</v>
      </c>
      <c r="AA87" s="11">
        <v>2</v>
      </c>
      <c r="AB87" s="11" t="s">
        <v>45</v>
      </c>
      <c r="AC87" s="11"/>
      <c r="AD87" s="11" t="s">
        <v>163</v>
      </c>
      <c r="AE87" s="11"/>
      <c r="AF87" s="11"/>
      <c r="AG87" s="11" t="s">
        <v>163</v>
      </c>
      <c r="AH87" s="11"/>
      <c r="AI87" s="11"/>
      <c r="AJ87" s="11"/>
      <c r="AK87" s="11"/>
      <c r="AL87" s="11" t="s">
        <v>552</v>
      </c>
      <c r="AM87" s="11" t="s">
        <v>131</v>
      </c>
      <c r="AN87" s="11" t="s">
        <v>49</v>
      </c>
      <c r="AO87" s="11" t="s">
        <v>155</v>
      </c>
      <c r="AP87" s="11" t="s">
        <v>51</v>
      </c>
      <c r="AQ87" s="11" t="s">
        <v>114</v>
      </c>
      <c r="AR87" s="11" t="s">
        <v>52</v>
      </c>
      <c r="AS87" s="11" t="s">
        <v>53</v>
      </c>
      <c r="AT87" s="11" t="s">
        <v>553</v>
      </c>
      <c r="AU87" s="11" t="s">
        <v>55</v>
      </c>
      <c r="AV87" s="11"/>
      <c r="AW87" s="11" t="s">
        <v>45</v>
      </c>
      <c r="AX87" s="11" t="s">
        <v>554</v>
      </c>
      <c r="AY87" s="11" t="s">
        <v>57</v>
      </c>
      <c r="AZ87" s="11" t="s">
        <v>57</v>
      </c>
      <c r="BA87" s="11" t="s">
        <v>57</v>
      </c>
      <c r="BB87" s="11" t="s">
        <v>555</v>
      </c>
      <c r="BC87" s="11">
        <v>3339239236</v>
      </c>
      <c r="BD87" s="11" t="s">
        <v>556</v>
      </c>
      <c r="BE87" s="13">
        <v>39623</v>
      </c>
      <c r="BF87" s="11" t="s">
        <v>557</v>
      </c>
      <c r="BG87" s="11" t="s">
        <v>818</v>
      </c>
      <c r="BH87" s="11" t="s">
        <v>820</v>
      </c>
      <c r="BJ87" s="11" t="s">
        <v>832</v>
      </c>
    </row>
    <row r="88" spans="1:62" ht="16">
      <c r="A88" s="11" t="s">
        <v>558</v>
      </c>
      <c r="B88" s="11" t="s">
        <v>37</v>
      </c>
      <c r="C88" s="11">
        <v>49</v>
      </c>
      <c r="D88" s="11" t="s">
        <v>120</v>
      </c>
      <c r="E88" s="11" t="s">
        <v>39</v>
      </c>
      <c r="F88" s="11" t="s">
        <v>559</v>
      </c>
      <c r="G88" s="11">
        <v>43</v>
      </c>
      <c r="H88" s="11" t="s">
        <v>38</v>
      </c>
      <c r="I88" s="11" t="s">
        <v>41</v>
      </c>
      <c r="J88" s="11" t="s">
        <v>150</v>
      </c>
      <c r="K88" s="11" t="s">
        <v>560</v>
      </c>
      <c r="L88" s="11"/>
      <c r="M88" s="11"/>
      <c r="N88" s="11"/>
      <c r="O88" s="11"/>
      <c r="P88" s="11"/>
      <c r="Q88" s="11">
        <v>3</v>
      </c>
      <c r="R88" s="13">
        <v>37051</v>
      </c>
      <c r="S88" s="11" t="s">
        <v>44</v>
      </c>
      <c r="T88" s="11">
        <v>9</v>
      </c>
      <c r="U88" s="11">
        <v>10</v>
      </c>
      <c r="V88" s="11"/>
      <c r="W88" s="11">
        <v>3</v>
      </c>
      <c r="X88" s="11">
        <v>0</v>
      </c>
      <c r="Y88" s="11">
        <v>10</v>
      </c>
      <c r="Z88" s="11">
        <v>3</v>
      </c>
      <c r="AA88" s="11">
        <v>0</v>
      </c>
      <c r="AB88" s="11" t="s">
        <v>55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 t="s">
        <v>114</v>
      </c>
      <c r="AR88" s="11" t="s">
        <v>52</v>
      </c>
      <c r="AS88" s="11"/>
      <c r="AT88" s="11"/>
      <c r="AU88" s="11"/>
      <c r="AV88" s="11"/>
      <c r="AW88" s="11"/>
      <c r="AX88" s="11"/>
      <c r="AY88" s="11"/>
      <c r="AZ88" s="11" t="s">
        <v>57</v>
      </c>
      <c r="BA88" s="11"/>
      <c r="BB88" s="11" t="s">
        <v>561</v>
      </c>
      <c r="BC88" s="11"/>
      <c r="BD88" s="11"/>
      <c r="BE88" s="13">
        <v>38723</v>
      </c>
      <c r="BF88" s="11" t="s">
        <v>562</v>
      </c>
      <c r="BG88" s="11" t="s">
        <v>816</v>
      </c>
      <c r="BH88" s="11" t="s">
        <v>819</v>
      </c>
      <c r="BJ88" s="11"/>
    </row>
    <row r="89" spans="1:62" ht="16">
      <c r="A89" s="11" t="s">
        <v>563</v>
      </c>
      <c r="B89" s="11" t="s">
        <v>37</v>
      </c>
      <c r="C89" s="11">
        <v>44</v>
      </c>
      <c r="D89" s="11" t="s">
        <v>96</v>
      </c>
      <c r="E89" s="11" t="s">
        <v>39</v>
      </c>
      <c r="F89" s="11" t="s">
        <v>146</v>
      </c>
      <c r="G89" s="11">
        <v>42</v>
      </c>
      <c r="H89" s="11" t="s">
        <v>96</v>
      </c>
      <c r="I89" s="11" t="s">
        <v>41</v>
      </c>
      <c r="J89" s="11" t="s">
        <v>42</v>
      </c>
      <c r="K89" s="11" t="s">
        <v>564</v>
      </c>
      <c r="L89" s="11"/>
      <c r="M89" s="11"/>
      <c r="N89" s="11"/>
      <c r="O89" s="11"/>
      <c r="P89" s="11"/>
      <c r="Q89" s="11">
        <v>2</v>
      </c>
      <c r="R89" s="15">
        <v>42339</v>
      </c>
      <c r="S89" s="11" t="s">
        <v>44</v>
      </c>
      <c r="T89" s="11">
        <v>12</v>
      </c>
      <c r="U89" s="11">
        <v>0</v>
      </c>
      <c r="V89" s="11"/>
      <c r="W89" s="11">
        <v>0</v>
      </c>
      <c r="X89" s="11">
        <v>0</v>
      </c>
      <c r="Y89" s="11">
        <v>0</v>
      </c>
      <c r="Z89" s="11">
        <v>0</v>
      </c>
      <c r="AA89" s="11"/>
      <c r="AB89" s="11" t="s">
        <v>55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 t="s">
        <v>55</v>
      </c>
      <c r="AS89" s="11"/>
      <c r="AT89" s="11"/>
      <c r="AU89" s="11"/>
      <c r="AV89" s="11"/>
      <c r="AW89" s="11"/>
      <c r="AX89" s="11"/>
      <c r="AY89" s="11" t="s">
        <v>57</v>
      </c>
      <c r="AZ89" s="11" t="s">
        <v>57</v>
      </c>
      <c r="BA89" s="11" t="s">
        <v>57</v>
      </c>
      <c r="BB89" s="11"/>
      <c r="BC89" s="11">
        <v>321861633</v>
      </c>
      <c r="BD89" s="11"/>
      <c r="BE89" s="13">
        <v>37693</v>
      </c>
      <c r="BF89" s="11" t="s">
        <v>565</v>
      </c>
      <c r="BG89" s="11" t="s">
        <v>817</v>
      </c>
      <c r="BH89" s="11" t="s">
        <v>824</v>
      </c>
      <c r="BJ89" s="11"/>
    </row>
    <row r="90" spans="1:62" ht="16">
      <c r="A90" s="11" t="s">
        <v>566</v>
      </c>
      <c r="B90" s="11" t="s">
        <v>37</v>
      </c>
      <c r="C90" s="11">
        <v>46</v>
      </c>
      <c r="D90" s="11" t="s">
        <v>96</v>
      </c>
      <c r="E90" s="11" t="s">
        <v>39</v>
      </c>
      <c r="F90" s="11" t="s">
        <v>40</v>
      </c>
      <c r="G90" s="11">
        <v>41</v>
      </c>
      <c r="H90" s="11" t="s">
        <v>120</v>
      </c>
      <c r="I90" s="11" t="s">
        <v>136</v>
      </c>
      <c r="J90" s="22" t="s">
        <v>806</v>
      </c>
      <c r="K90" s="11" t="s">
        <v>567</v>
      </c>
      <c r="L90" s="11"/>
      <c r="M90" s="11"/>
      <c r="N90" s="11"/>
      <c r="O90" s="11"/>
      <c r="P90" s="11"/>
      <c r="Q90" s="11">
        <v>4</v>
      </c>
      <c r="R90" s="11" t="s">
        <v>568</v>
      </c>
      <c r="S90" s="11" t="s">
        <v>44</v>
      </c>
      <c r="T90" s="11">
        <v>11</v>
      </c>
      <c r="U90" s="11">
        <v>10</v>
      </c>
      <c r="V90" s="11"/>
      <c r="W90" s="11">
        <v>6</v>
      </c>
      <c r="X90" s="11">
        <v>2</v>
      </c>
      <c r="Y90" s="11">
        <v>10</v>
      </c>
      <c r="Z90" s="11">
        <v>0</v>
      </c>
      <c r="AA90" s="11">
        <v>0</v>
      </c>
      <c r="AB90" s="11" t="s">
        <v>55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 t="s">
        <v>52</v>
      </c>
      <c r="AS90" s="11"/>
      <c r="AT90" s="11"/>
      <c r="AU90" s="11"/>
      <c r="AV90" s="11"/>
      <c r="AW90" s="11"/>
      <c r="AX90" s="11"/>
      <c r="AY90" s="11" t="s">
        <v>57</v>
      </c>
      <c r="AZ90" s="11" t="s">
        <v>57</v>
      </c>
      <c r="BA90" s="11" t="s">
        <v>57</v>
      </c>
      <c r="BB90" s="11" t="s">
        <v>569</v>
      </c>
      <c r="BC90" s="11"/>
      <c r="BD90" s="11" t="s">
        <v>570</v>
      </c>
      <c r="BE90" s="13">
        <v>37880</v>
      </c>
      <c r="BF90" s="11" t="s">
        <v>316</v>
      </c>
      <c r="BG90" s="11" t="s">
        <v>817</v>
      </c>
      <c r="BH90" s="11" t="s">
        <v>820</v>
      </c>
      <c r="BJ90" s="11"/>
    </row>
    <row r="91" spans="1:62" ht="16">
      <c r="A91" s="11" t="s">
        <v>571</v>
      </c>
      <c r="B91" s="11" t="s">
        <v>37</v>
      </c>
      <c r="C91" s="11">
        <v>38</v>
      </c>
      <c r="D91" s="11" t="s">
        <v>120</v>
      </c>
      <c r="E91" s="11" t="s">
        <v>39</v>
      </c>
      <c r="F91" s="11" t="s">
        <v>140</v>
      </c>
      <c r="G91" s="11">
        <v>35</v>
      </c>
      <c r="H91" s="11" t="s">
        <v>120</v>
      </c>
      <c r="I91" s="11" t="s">
        <v>41</v>
      </c>
      <c r="J91" s="11" t="s">
        <v>122</v>
      </c>
      <c r="K91" s="11" t="s">
        <v>572</v>
      </c>
      <c r="L91" s="11"/>
      <c r="M91" s="11"/>
      <c r="N91" s="11"/>
      <c r="O91" s="11"/>
      <c r="P91" s="11"/>
      <c r="Q91" s="11">
        <v>2</v>
      </c>
      <c r="R91" s="14">
        <v>42253</v>
      </c>
      <c r="S91" s="11" t="s">
        <v>44</v>
      </c>
      <c r="T91" s="11">
        <v>9</v>
      </c>
      <c r="U91" s="11">
        <v>3</v>
      </c>
      <c r="V91" s="11"/>
      <c r="W91" s="11">
        <v>6</v>
      </c>
      <c r="X91" s="11">
        <v>0</v>
      </c>
      <c r="Y91" s="11">
        <v>6</v>
      </c>
      <c r="Z91" s="11">
        <v>0</v>
      </c>
      <c r="AA91" s="11">
        <v>2</v>
      </c>
      <c r="AB91" s="11" t="s">
        <v>45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 t="s">
        <v>193</v>
      </c>
      <c r="AM91" s="11" t="s">
        <v>131</v>
      </c>
      <c r="AN91" s="11" t="s">
        <v>101</v>
      </c>
      <c r="AO91" s="11" t="s">
        <v>50</v>
      </c>
      <c r="AP91" s="11" t="s">
        <v>51</v>
      </c>
      <c r="AQ91" s="11" t="s">
        <v>114</v>
      </c>
      <c r="AR91" s="11" t="s">
        <v>52</v>
      </c>
      <c r="AS91" s="11"/>
      <c r="AT91" s="11" t="s">
        <v>573</v>
      </c>
      <c r="AU91" s="11" t="s">
        <v>55</v>
      </c>
      <c r="AV91" s="11"/>
      <c r="AW91" s="11" t="s">
        <v>214</v>
      </c>
      <c r="AX91" s="11" t="s">
        <v>239</v>
      </c>
      <c r="AY91" s="11" t="s">
        <v>138</v>
      </c>
      <c r="AZ91" s="11" t="s">
        <v>57</v>
      </c>
      <c r="BA91" s="11" t="s">
        <v>57</v>
      </c>
      <c r="BB91" s="11" t="s">
        <v>574</v>
      </c>
      <c r="BC91" s="11"/>
      <c r="BD91" s="11"/>
      <c r="BE91" s="13">
        <v>38471</v>
      </c>
      <c r="BF91" s="11" t="s">
        <v>119</v>
      </c>
      <c r="BG91" s="11" t="s">
        <v>816</v>
      </c>
      <c r="BH91" s="11" t="s">
        <v>819</v>
      </c>
      <c r="BJ91" s="11" t="s">
        <v>821</v>
      </c>
    </row>
    <row r="92" spans="1:62" ht="16">
      <c r="A92" s="11" t="s">
        <v>575</v>
      </c>
      <c r="B92" s="11" t="s">
        <v>37</v>
      </c>
      <c r="C92" s="11">
        <v>53</v>
      </c>
      <c r="D92" s="11" t="s">
        <v>120</v>
      </c>
      <c r="E92" s="11" t="s">
        <v>188</v>
      </c>
      <c r="F92" s="22" t="s">
        <v>806</v>
      </c>
      <c r="G92" s="11">
        <v>55</v>
      </c>
      <c r="H92" s="11" t="s">
        <v>96</v>
      </c>
      <c r="I92" s="11" t="s">
        <v>41</v>
      </c>
      <c r="J92" s="11" t="s">
        <v>576</v>
      </c>
      <c r="K92" s="11" t="s">
        <v>577</v>
      </c>
      <c r="L92" s="11"/>
      <c r="M92" s="11"/>
      <c r="N92" s="11"/>
      <c r="O92" s="11"/>
      <c r="P92" s="11"/>
      <c r="Q92" s="11">
        <v>2</v>
      </c>
      <c r="R92" s="15">
        <v>41944</v>
      </c>
      <c r="S92" s="11" t="s">
        <v>44</v>
      </c>
      <c r="T92" s="11">
        <v>11</v>
      </c>
      <c r="U92" s="11">
        <v>2</v>
      </c>
      <c r="V92" s="11"/>
      <c r="W92" s="11">
        <v>1</v>
      </c>
      <c r="X92" s="11">
        <v>0</v>
      </c>
      <c r="Y92" s="11">
        <v>1</v>
      </c>
      <c r="Z92" s="11">
        <v>1</v>
      </c>
      <c r="AA92" s="11">
        <v>0</v>
      </c>
      <c r="AB92" s="11" t="s">
        <v>45</v>
      </c>
      <c r="AC92" s="11"/>
      <c r="AD92" s="11"/>
      <c r="AE92" s="11"/>
      <c r="AF92" s="11"/>
      <c r="AG92" s="11" t="s">
        <v>46</v>
      </c>
      <c r="AH92" s="11"/>
      <c r="AI92" s="11"/>
      <c r="AJ92" s="11"/>
      <c r="AK92" s="11"/>
      <c r="AL92" s="11" t="s">
        <v>47</v>
      </c>
      <c r="AM92" s="11" t="s">
        <v>131</v>
      </c>
      <c r="AN92" s="11" t="s">
        <v>49</v>
      </c>
      <c r="AO92" s="11" t="s">
        <v>50</v>
      </c>
      <c r="AP92" s="11" t="s">
        <v>51</v>
      </c>
      <c r="AQ92" s="11" t="s">
        <v>114</v>
      </c>
      <c r="AR92" s="11" t="s">
        <v>172</v>
      </c>
      <c r="AS92" s="11" t="s">
        <v>231</v>
      </c>
      <c r="AT92" s="11" t="s">
        <v>578</v>
      </c>
      <c r="AU92" s="11" t="s">
        <v>55</v>
      </c>
      <c r="AV92" s="11"/>
      <c r="AW92" s="11" t="s">
        <v>45</v>
      </c>
      <c r="AX92" s="11" t="s">
        <v>158</v>
      </c>
      <c r="AY92" s="11" t="s">
        <v>138</v>
      </c>
      <c r="AZ92" s="11" t="s">
        <v>57</v>
      </c>
      <c r="BA92" s="11"/>
      <c r="BB92" s="11" t="s">
        <v>47</v>
      </c>
      <c r="BC92" s="11"/>
      <c r="BD92" s="11"/>
      <c r="BE92" s="13">
        <v>38190</v>
      </c>
      <c r="BF92" s="11" t="s">
        <v>191</v>
      </c>
      <c r="BG92" s="11"/>
      <c r="BH92" s="11" t="s">
        <v>819</v>
      </c>
      <c r="BJ92" s="11" t="s">
        <v>821</v>
      </c>
    </row>
    <row r="93" spans="1:62" ht="16">
      <c r="A93" s="11" t="s">
        <v>579</v>
      </c>
      <c r="B93" s="11" t="s">
        <v>76</v>
      </c>
      <c r="C93" s="11">
        <v>64</v>
      </c>
      <c r="D93" s="11" t="s">
        <v>96</v>
      </c>
      <c r="E93" s="11" t="s">
        <v>580</v>
      </c>
      <c r="F93" s="22" t="s">
        <v>806</v>
      </c>
      <c r="G93" s="11">
        <v>52</v>
      </c>
      <c r="H93" s="11" t="s">
        <v>96</v>
      </c>
      <c r="I93" s="11" t="s">
        <v>136</v>
      </c>
      <c r="J93" s="22" t="s">
        <v>806</v>
      </c>
      <c r="K93" s="11" t="s">
        <v>581</v>
      </c>
      <c r="L93" s="11"/>
      <c r="M93" s="11"/>
      <c r="N93" s="11"/>
      <c r="O93" s="11"/>
      <c r="P93" s="11"/>
      <c r="Q93" s="11">
        <v>1</v>
      </c>
      <c r="R93" s="11"/>
      <c r="S93" s="11" t="s">
        <v>44</v>
      </c>
      <c r="T93" s="11">
        <v>13</v>
      </c>
      <c r="U93" s="11">
        <v>0</v>
      </c>
      <c r="V93" s="11"/>
      <c r="W93" s="11">
        <v>0</v>
      </c>
      <c r="X93" s="11">
        <v>0</v>
      </c>
      <c r="Y93" s="11">
        <v>1</v>
      </c>
      <c r="Z93" s="11">
        <v>0</v>
      </c>
      <c r="AA93" s="11">
        <v>0</v>
      </c>
      <c r="AB93" s="11" t="s">
        <v>55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 t="s">
        <v>52</v>
      </c>
      <c r="AS93" s="11"/>
      <c r="AT93" s="11"/>
      <c r="AU93" s="11"/>
      <c r="AV93" s="11"/>
      <c r="AW93" s="11"/>
      <c r="AX93" s="11"/>
      <c r="AY93" s="11" t="s">
        <v>55</v>
      </c>
      <c r="AZ93" s="11" t="s">
        <v>57</v>
      </c>
      <c r="BA93" s="11" t="s">
        <v>57</v>
      </c>
      <c r="BB93" s="11"/>
      <c r="BC93" s="11"/>
      <c r="BD93" s="11"/>
      <c r="BE93" s="13">
        <v>37215</v>
      </c>
      <c r="BF93" s="11" t="s">
        <v>582</v>
      </c>
      <c r="BG93" s="11" t="s">
        <v>816</v>
      </c>
      <c r="BH93" s="11" t="s">
        <v>824</v>
      </c>
      <c r="BJ93" s="11"/>
    </row>
    <row r="94" spans="1:62" ht="16">
      <c r="A94" s="11" t="s">
        <v>583</v>
      </c>
      <c r="B94" s="11" t="s">
        <v>37</v>
      </c>
      <c r="C94" s="11">
        <v>60</v>
      </c>
      <c r="D94" s="11" t="s">
        <v>120</v>
      </c>
      <c r="E94" s="11" t="s">
        <v>580</v>
      </c>
      <c r="F94" s="22" t="s">
        <v>806</v>
      </c>
      <c r="G94" s="11">
        <v>53</v>
      </c>
      <c r="H94" s="11" t="s">
        <v>120</v>
      </c>
      <c r="I94" s="11" t="s">
        <v>41</v>
      </c>
      <c r="J94" s="11" t="s">
        <v>122</v>
      </c>
      <c r="K94" s="11" t="s">
        <v>584</v>
      </c>
      <c r="L94" s="11"/>
      <c r="M94" s="11"/>
      <c r="N94" s="11"/>
      <c r="O94" s="11"/>
      <c r="P94" s="11"/>
      <c r="Q94" s="11">
        <v>2</v>
      </c>
      <c r="R94" s="11" t="s">
        <v>585</v>
      </c>
      <c r="S94" s="11" t="s">
        <v>44</v>
      </c>
      <c r="T94" s="11">
        <v>14</v>
      </c>
      <c r="U94" s="11">
        <v>2</v>
      </c>
      <c r="V94" s="11"/>
      <c r="W94" s="11">
        <v>2</v>
      </c>
      <c r="X94" s="11">
        <v>4</v>
      </c>
      <c r="Y94" s="11">
        <v>5</v>
      </c>
      <c r="Z94" s="11">
        <v>0</v>
      </c>
      <c r="AA94" s="11">
        <v>0</v>
      </c>
      <c r="AB94" s="11" t="s">
        <v>55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 t="s">
        <v>55</v>
      </c>
      <c r="AS94" s="11"/>
      <c r="AT94" s="11"/>
      <c r="AU94" s="11"/>
      <c r="AV94" s="11"/>
      <c r="AW94" s="11"/>
      <c r="AX94" s="11"/>
      <c r="AY94" s="11" t="s">
        <v>55</v>
      </c>
      <c r="AZ94" s="11" t="s">
        <v>57</v>
      </c>
      <c r="BA94" s="11" t="s">
        <v>57</v>
      </c>
      <c r="BB94" s="11" t="s">
        <v>586</v>
      </c>
      <c r="BC94" s="11"/>
      <c r="BD94" s="11"/>
      <c r="BE94" s="13">
        <v>36734</v>
      </c>
      <c r="BF94" s="11" t="s">
        <v>587</v>
      </c>
      <c r="BG94" s="11" t="s">
        <v>817</v>
      </c>
      <c r="BH94" s="11" t="s">
        <v>825</v>
      </c>
      <c r="BJ94" s="11"/>
    </row>
    <row r="95" spans="1:62" ht="16">
      <c r="A95" s="11" t="s">
        <v>588</v>
      </c>
      <c r="B95" s="11" t="s">
        <v>37</v>
      </c>
      <c r="C95" s="11">
        <v>49</v>
      </c>
      <c r="D95" s="11" t="s">
        <v>38</v>
      </c>
      <c r="E95" s="11" t="s">
        <v>39</v>
      </c>
      <c r="F95" s="11" t="s">
        <v>40</v>
      </c>
      <c r="G95" s="11">
        <v>38</v>
      </c>
      <c r="H95" s="11" t="s">
        <v>38</v>
      </c>
      <c r="I95" s="11" t="s">
        <v>136</v>
      </c>
      <c r="J95" s="22" t="s">
        <v>806</v>
      </c>
      <c r="K95" s="11" t="s">
        <v>589</v>
      </c>
      <c r="L95" s="11"/>
      <c r="M95" s="11"/>
      <c r="N95" s="11"/>
      <c r="O95" s="11"/>
      <c r="P95" s="11"/>
      <c r="Q95" s="11">
        <v>2</v>
      </c>
      <c r="R95" s="14">
        <v>42219</v>
      </c>
      <c r="S95" s="11" t="s">
        <v>44</v>
      </c>
      <c r="T95" s="11">
        <v>3</v>
      </c>
      <c r="U95" s="11">
        <v>3</v>
      </c>
      <c r="V95" s="11"/>
      <c r="W95" s="11">
        <v>5</v>
      </c>
      <c r="X95" s="11">
        <v>0</v>
      </c>
      <c r="Y95" s="11">
        <v>5</v>
      </c>
      <c r="Z95" s="11">
        <v>2</v>
      </c>
      <c r="AA95" s="11">
        <v>0</v>
      </c>
      <c r="AB95" s="11" t="s">
        <v>45</v>
      </c>
      <c r="AC95" s="11"/>
      <c r="AD95" s="11" t="s">
        <v>163</v>
      </c>
      <c r="AE95" s="11"/>
      <c r="AF95" s="11"/>
      <c r="AG95" s="11"/>
      <c r="AH95" s="11"/>
      <c r="AI95" s="11"/>
      <c r="AJ95" s="11"/>
      <c r="AK95" s="11"/>
      <c r="AL95" s="11" t="s">
        <v>47</v>
      </c>
      <c r="AM95" s="11" t="s">
        <v>113</v>
      </c>
      <c r="AN95" s="11" t="s">
        <v>49</v>
      </c>
      <c r="AO95" s="11" t="s">
        <v>50</v>
      </c>
      <c r="AP95" s="11" t="s">
        <v>51</v>
      </c>
      <c r="AQ95" s="11" t="s">
        <v>114</v>
      </c>
      <c r="AR95" s="11" t="s">
        <v>52</v>
      </c>
      <c r="AS95" s="11"/>
      <c r="AT95" s="11" t="s">
        <v>590</v>
      </c>
      <c r="AU95" s="11" t="s">
        <v>55</v>
      </c>
      <c r="AV95" s="11"/>
      <c r="AW95" s="11" t="s">
        <v>45</v>
      </c>
      <c r="AX95" s="11" t="s">
        <v>591</v>
      </c>
      <c r="AY95" s="11" t="s">
        <v>57</v>
      </c>
      <c r="AZ95" s="11"/>
      <c r="BA95" s="11" t="s">
        <v>57</v>
      </c>
      <c r="BB95" s="11" t="s">
        <v>174</v>
      </c>
      <c r="BC95" s="11"/>
      <c r="BD95" s="11"/>
      <c r="BE95" s="13">
        <v>40770</v>
      </c>
      <c r="BF95" s="11" t="s">
        <v>109</v>
      </c>
      <c r="BG95" s="11" t="s">
        <v>817</v>
      </c>
      <c r="BH95" s="11" t="s">
        <v>819</v>
      </c>
      <c r="BJ95" s="11" t="s">
        <v>821</v>
      </c>
    </row>
    <row r="96" spans="1:62" ht="16">
      <c r="A96" s="11" t="s">
        <v>592</v>
      </c>
      <c r="B96" s="11" t="s">
        <v>37</v>
      </c>
      <c r="C96" s="11">
        <v>39</v>
      </c>
      <c r="D96" s="11" t="s">
        <v>120</v>
      </c>
      <c r="E96" s="11" t="s">
        <v>39</v>
      </c>
      <c r="F96" s="11" t="s">
        <v>146</v>
      </c>
      <c r="G96" s="11">
        <v>33</v>
      </c>
      <c r="H96" s="11" t="s">
        <v>120</v>
      </c>
      <c r="I96" s="11" t="s">
        <v>136</v>
      </c>
      <c r="J96" s="22" t="s">
        <v>806</v>
      </c>
      <c r="K96" s="11" t="s">
        <v>593</v>
      </c>
      <c r="L96" s="11"/>
      <c r="M96" s="11"/>
      <c r="N96" s="11"/>
      <c r="O96" s="11"/>
      <c r="P96" s="11"/>
      <c r="Q96" s="11">
        <v>1</v>
      </c>
      <c r="R96" s="11"/>
      <c r="S96" s="11" t="s">
        <v>44</v>
      </c>
      <c r="T96" s="11">
        <v>3</v>
      </c>
      <c r="U96" s="11">
        <v>2</v>
      </c>
      <c r="V96" s="11"/>
      <c r="W96" s="11">
        <v>3</v>
      </c>
      <c r="X96" s="11">
        <v>0</v>
      </c>
      <c r="Y96" s="11">
        <v>2</v>
      </c>
      <c r="Z96" s="11">
        <v>0</v>
      </c>
      <c r="AA96" s="11">
        <v>0</v>
      </c>
      <c r="AB96" s="11" t="s">
        <v>45</v>
      </c>
      <c r="AC96" s="11"/>
      <c r="AD96" s="11" t="s">
        <v>46</v>
      </c>
      <c r="AE96" s="11"/>
      <c r="AF96" s="11"/>
      <c r="AG96" s="11"/>
      <c r="AH96" s="11"/>
      <c r="AI96" s="11"/>
      <c r="AJ96" s="11"/>
      <c r="AK96" s="11"/>
      <c r="AL96" s="11" t="s">
        <v>47</v>
      </c>
      <c r="AM96" s="11" t="s">
        <v>131</v>
      </c>
      <c r="AN96" s="11" t="s">
        <v>49</v>
      </c>
      <c r="AO96" s="11" t="s">
        <v>50</v>
      </c>
      <c r="AP96" s="11" t="s">
        <v>51</v>
      </c>
      <c r="AQ96" s="11" t="s">
        <v>114</v>
      </c>
      <c r="AR96" s="11" t="s">
        <v>52</v>
      </c>
      <c r="AS96" s="11"/>
      <c r="AT96" s="11" t="s">
        <v>594</v>
      </c>
      <c r="AU96" s="11" t="s">
        <v>55</v>
      </c>
      <c r="AV96" s="11"/>
      <c r="AW96" s="11" t="s">
        <v>45</v>
      </c>
      <c r="AX96" s="11" t="s">
        <v>239</v>
      </c>
      <c r="AY96" s="11" t="s">
        <v>57</v>
      </c>
      <c r="AZ96" s="11" t="s">
        <v>57</v>
      </c>
      <c r="BA96" s="11" t="s">
        <v>57</v>
      </c>
      <c r="BB96" s="11" t="s">
        <v>595</v>
      </c>
      <c r="BC96" s="11"/>
      <c r="BD96" s="11"/>
      <c r="BE96" s="13">
        <v>40834</v>
      </c>
      <c r="BF96" s="11" t="s">
        <v>319</v>
      </c>
      <c r="BG96" s="11" t="s">
        <v>816</v>
      </c>
      <c r="BH96" s="11" t="s">
        <v>819</v>
      </c>
      <c r="BJ96" s="11" t="s">
        <v>821</v>
      </c>
    </row>
    <row r="97" spans="1:62" ht="16">
      <c r="A97" s="11" t="s">
        <v>596</v>
      </c>
      <c r="B97" s="11" t="s">
        <v>76</v>
      </c>
      <c r="C97" s="11">
        <v>46</v>
      </c>
      <c r="D97" s="11" t="s">
        <v>96</v>
      </c>
      <c r="E97" s="11" t="s">
        <v>188</v>
      </c>
      <c r="F97" s="22" t="s">
        <v>806</v>
      </c>
      <c r="G97" s="11">
        <v>38</v>
      </c>
      <c r="H97" s="11" t="s">
        <v>38</v>
      </c>
      <c r="I97" s="11" t="s">
        <v>41</v>
      </c>
      <c r="J97" s="11" t="s">
        <v>42</v>
      </c>
      <c r="K97" s="11" t="s">
        <v>597</v>
      </c>
      <c r="L97" s="11"/>
      <c r="M97" s="11"/>
      <c r="N97" s="11"/>
      <c r="O97" s="11"/>
      <c r="P97" s="11"/>
      <c r="Q97" s="11">
        <v>3</v>
      </c>
      <c r="R97" s="11" t="s">
        <v>598</v>
      </c>
      <c r="S97" s="11" t="s">
        <v>44</v>
      </c>
      <c r="T97" s="11">
        <v>9</v>
      </c>
      <c r="U97" s="11">
        <v>5</v>
      </c>
      <c r="V97" s="11"/>
      <c r="W97" s="11">
        <v>3</v>
      </c>
      <c r="X97" s="11">
        <v>0</v>
      </c>
      <c r="Y97" s="11">
        <v>3</v>
      </c>
      <c r="Z97" s="11">
        <v>0</v>
      </c>
      <c r="AA97" s="11">
        <v>0</v>
      </c>
      <c r="AB97" s="11" t="s">
        <v>55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 t="s">
        <v>52</v>
      </c>
      <c r="AS97" s="11"/>
      <c r="AT97" s="11"/>
      <c r="AU97" s="11"/>
      <c r="AV97" s="11"/>
      <c r="AW97" s="11"/>
      <c r="AX97" s="11"/>
      <c r="AY97" s="11" t="s">
        <v>57</v>
      </c>
      <c r="AZ97" s="11" t="s">
        <v>57</v>
      </c>
      <c r="BA97" s="11" t="s">
        <v>57</v>
      </c>
      <c r="BB97" s="11" t="s">
        <v>599</v>
      </c>
      <c r="BC97" s="11"/>
      <c r="BD97" s="11"/>
      <c r="BE97" s="13">
        <v>38511</v>
      </c>
      <c r="BF97" s="11" t="s">
        <v>600</v>
      </c>
      <c r="BG97" s="11" t="s">
        <v>816</v>
      </c>
      <c r="BH97" s="11" t="s">
        <v>825</v>
      </c>
      <c r="BJ97" s="11"/>
    </row>
    <row r="98" spans="1:62" ht="16">
      <c r="A98" s="11" t="s">
        <v>601</v>
      </c>
      <c r="B98" s="11" t="s">
        <v>37</v>
      </c>
      <c r="C98" s="11">
        <v>46</v>
      </c>
      <c r="D98" s="11" t="s">
        <v>96</v>
      </c>
      <c r="E98" s="11" t="s">
        <v>39</v>
      </c>
      <c r="F98" s="11" t="s">
        <v>146</v>
      </c>
      <c r="G98" s="11">
        <v>43</v>
      </c>
      <c r="H98" s="11" t="s">
        <v>120</v>
      </c>
      <c r="I98" s="11" t="s">
        <v>136</v>
      </c>
      <c r="J98" s="22" t="s">
        <v>806</v>
      </c>
      <c r="K98" s="11" t="s">
        <v>602</v>
      </c>
      <c r="L98" s="11"/>
      <c r="M98" s="11"/>
      <c r="N98" s="11"/>
      <c r="O98" s="11"/>
      <c r="P98" s="11"/>
      <c r="Q98" s="11">
        <v>2</v>
      </c>
      <c r="R98" s="15">
        <v>42705</v>
      </c>
      <c r="S98" s="11" t="s">
        <v>112</v>
      </c>
      <c r="T98" s="11">
        <v>12</v>
      </c>
      <c r="U98" s="11">
        <v>6</v>
      </c>
      <c r="V98" s="11"/>
      <c r="W98" s="11">
        <v>4</v>
      </c>
      <c r="X98" s="11">
        <v>0</v>
      </c>
      <c r="Y98" s="11">
        <v>4</v>
      </c>
      <c r="Z98" s="11">
        <v>0</v>
      </c>
      <c r="AA98" s="11">
        <v>0</v>
      </c>
      <c r="AB98" s="11" t="s">
        <v>55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 t="s">
        <v>52</v>
      </c>
      <c r="AS98" s="11"/>
      <c r="AT98" s="11"/>
      <c r="AU98" s="11"/>
      <c r="AV98" s="11"/>
      <c r="AW98" s="11"/>
      <c r="AX98" s="11"/>
      <c r="AY98" s="11" t="s">
        <v>57</v>
      </c>
      <c r="AZ98" s="11" t="s">
        <v>57</v>
      </c>
      <c r="BA98" s="11" t="s">
        <v>57</v>
      </c>
      <c r="BB98" s="11" t="s">
        <v>193</v>
      </c>
      <c r="BC98" s="11">
        <v>3883923291</v>
      </c>
      <c r="BD98" s="11"/>
      <c r="BE98" s="13">
        <v>37668</v>
      </c>
      <c r="BF98" s="11" t="s">
        <v>187</v>
      </c>
      <c r="BG98" s="11" t="s">
        <v>817</v>
      </c>
      <c r="BH98" s="11" t="s">
        <v>819</v>
      </c>
      <c r="BJ98" s="11"/>
    </row>
    <row r="99" spans="1:62" ht="16">
      <c r="A99" s="11" t="s">
        <v>603</v>
      </c>
      <c r="B99" s="11" t="s">
        <v>37</v>
      </c>
      <c r="C99" s="11">
        <v>28</v>
      </c>
      <c r="D99" s="11" t="s">
        <v>120</v>
      </c>
      <c r="E99" s="11" t="s">
        <v>39</v>
      </c>
      <c r="F99" s="11" t="s">
        <v>146</v>
      </c>
      <c r="G99" s="11">
        <v>29</v>
      </c>
      <c r="H99" s="11" t="s">
        <v>96</v>
      </c>
      <c r="I99" s="11" t="s">
        <v>41</v>
      </c>
      <c r="J99" s="11" t="s">
        <v>150</v>
      </c>
      <c r="K99" s="11" t="s">
        <v>604</v>
      </c>
      <c r="L99" s="11"/>
      <c r="M99" s="11"/>
      <c r="N99" s="11"/>
      <c r="O99" s="11"/>
      <c r="P99" s="11"/>
      <c r="Q99" s="11">
        <v>2</v>
      </c>
      <c r="R99" s="14">
        <v>42222</v>
      </c>
      <c r="S99" s="11" t="s">
        <v>112</v>
      </c>
      <c r="T99" s="11">
        <v>6</v>
      </c>
      <c r="U99" s="11">
        <v>7</v>
      </c>
      <c r="V99" s="11"/>
      <c r="W99" s="11">
        <v>2</v>
      </c>
      <c r="X99" s="11">
        <v>0</v>
      </c>
      <c r="Y99" s="11">
        <v>10</v>
      </c>
      <c r="Z99" s="11">
        <v>0</v>
      </c>
      <c r="AA99" s="11">
        <v>4</v>
      </c>
      <c r="AB99" s="11" t="s">
        <v>45</v>
      </c>
      <c r="AC99" s="11"/>
      <c r="AD99" s="11" t="s">
        <v>124</v>
      </c>
      <c r="AE99" s="11"/>
      <c r="AF99" s="11"/>
      <c r="AG99" s="11"/>
      <c r="AH99" s="11"/>
      <c r="AI99" s="11"/>
      <c r="AJ99" s="11"/>
      <c r="AK99" s="11"/>
      <c r="AL99" s="11" t="s">
        <v>47</v>
      </c>
      <c r="AM99" s="11" t="s">
        <v>131</v>
      </c>
      <c r="AN99" s="11" t="s">
        <v>49</v>
      </c>
      <c r="AO99" s="11" t="s">
        <v>155</v>
      </c>
      <c r="AP99" s="11" t="s">
        <v>51</v>
      </c>
      <c r="AQ99" s="11" t="s">
        <v>103</v>
      </c>
      <c r="AR99" s="11" t="s">
        <v>172</v>
      </c>
      <c r="AS99" s="11" t="s">
        <v>104</v>
      </c>
      <c r="AT99" s="11" t="s">
        <v>605</v>
      </c>
      <c r="AU99" s="11" t="s">
        <v>55</v>
      </c>
      <c r="AV99" s="11"/>
      <c r="AW99" s="11" t="s">
        <v>45</v>
      </c>
      <c r="AX99" s="11" t="s">
        <v>606</v>
      </c>
      <c r="AY99" s="11" t="s">
        <v>138</v>
      </c>
      <c r="AZ99" s="11" t="s">
        <v>57</v>
      </c>
      <c r="BA99" s="11" t="s">
        <v>57</v>
      </c>
      <c r="BB99" s="11" t="s">
        <v>253</v>
      </c>
      <c r="BC99" s="11" t="s">
        <v>607</v>
      </c>
      <c r="BD99" s="11"/>
      <c r="BE99" s="13">
        <v>39675</v>
      </c>
      <c r="BF99" s="11" t="s">
        <v>608</v>
      </c>
      <c r="BG99" s="11" t="s">
        <v>817</v>
      </c>
      <c r="BH99" s="11" t="s">
        <v>819</v>
      </c>
      <c r="BJ99" s="11" t="s">
        <v>821</v>
      </c>
    </row>
    <row r="100" spans="1:62" ht="16">
      <c r="A100" s="11" t="s">
        <v>609</v>
      </c>
      <c r="B100" s="11" t="s">
        <v>76</v>
      </c>
      <c r="C100" s="11">
        <v>53</v>
      </c>
      <c r="D100" s="11" t="s">
        <v>290</v>
      </c>
      <c r="E100" s="11" t="s">
        <v>188</v>
      </c>
      <c r="F100" s="22" t="s">
        <v>806</v>
      </c>
      <c r="G100" s="11">
        <v>38</v>
      </c>
      <c r="H100" s="11" t="s">
        <v>290</v>
      </c>
      <c r="I100" s="11" t="s">
        <v>136</v>
      </c>
      <c r="J100" s="22" t="s">
        <v>806</v>
      </c>
      <c r="K100" s="11" t="s">
        <v>610</v>
      </c>
      <c r="L100" s="11"/>
      <c r="M100" s="11"/>
      <c r="N100" s="11"/>
      <c r="O100" s="11"/>
      <c r="P100" s="11"/>
      <c r="Q100" s="11">
        <v>3</v>
      </c>
      <c r="R100" s="13">
        <v>39174</v>
      </c>
      <c r="S100" s="11" t="s">
        <v>112</v>
      </c>
      <c r="T100" s="11">
        <v>7</v>
      </c>
      <c r="U100" s="11">
        <v>10</v>
      </c>
      <c r="V100" s="11"/>
      <c r="W100" s="11">
        <v>10</v>
      </c>
      <c r="X100" s="11">
        <v>0</v>
      </c>
      <c r="Y100" s="11">
        <v>10</v>
      </c>
      <c r="Z100" s="11">
        <v>0</v>
      </c>
      <c r="AA100" s="11">
        <v>0</v>
      </c>
      <c r="AB100" s="11" t="s">
        <v>55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 t="s">
        <v>52</v>
      </c>
      <c r="AS100" s="11"/>
      <c r="AT100" s="11"/>
      <c r="AU100" s="11"/>
      <c r="AV100" s="11"/>
      <c r="AW100" s="11"/>
      <c r="AX100" s="11"/>
      <c r="AY100" s="11" t="s">
        <v>57</v>
      </c>
      <c r="AZ100" s="11" t="s">
        <v>57</v>
      </c>
      <c r="BA100" s="11" t="s">
        <v>57</v>
      </c>
      <c r="BB100" s="11" t="s">
        <v>611</v>
      </c>
      <c r="BC100" s="11" t="s">
        <v>612</v>
      </c>
      <c r="BD100" s="11"/>
      <c r="BE100" s="13">
        <v>39342</v>
      </c>
      <c r="BF100" s="11" t="s">
        <v>613</v>
      </c>
      <c r="BG100" s="11" t="s">
        <v>816</v>
      </c>
      <c r="BH100" s="11" t="s">
        <v>819</v>
      </c>
      <c r="BJ100" s="11"/>
    </row>
    <row r="101" spans="1:62" ht="16">
      <c r="A101" s="11" t="s">
        <v>614</v>
      </c>
      <c r="B101" s="11" t="s">
        <v>37</v>
      </c>
      <c r="C101" s="11">
        <v>56</v>
      </c>
      <c r="D101" s="11" t="s">
        <v>120</v>
      </c>
      <c r="E101" s="11" t="s">
        <v>188</v>
      </c>
      <c r="F101" s="22" t="s">
        <v>806</v>
      </c>
      <c r="G101" s="11">
        <v>54</v>
      </c>
      <c r="H101" s="11" t="s">
        <v>96</v>
      </c>
      <c r="I101" s="11" t="s">
        <v>136</v>
      </c>
      <c r="J101" s="22" t="s">
        <v>806</v>
      </c>
      <c r="K101" s="11" t="s">
        <v>615</v>
      </c>
      <c r="L101" s="11"/>
      <c r="M101" s="11"/>
      <c r="N101" s="11"/>
      <c r="O101" s="11"/>
      <c r="P101" s="11"/>
      <c r="Q101" s="11">
        <v>1</v>
      </c>
      <c r="R101" s="11"/>
      <c r="S101" s="11" t="s">
        <v>112</v>
      </c>
      <c r="T101" s="11">
        <v>13</v>
      </c>
      <c r="U101" s="11">
        <v>1</v>
      </c>
      <c r="V101" s="11"/>
      <c r="W101" s="11">
        <v>1</v>
      </c>
      <c r="X101" s="11">
        <v>0</v>
      </c>
      <c r="Y101" s="11">
        <v>1</v>
      </c>
      <c r="Z101" s="11">
        <v>0</v>
      </c>
      <c r="AA101" s="11">
        <v>0</v>
      </c>
      <c r="AB101" s="11" t="s">
        <v>55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 t="s">
        <v>52</v>
      </c>
      <c r="AS101" s="11"/>
      <c r="AT101" s="11"/>
      <c r="AU101" s="11"/>
      <c r="AV101" s="11"/>
      <c r="AW101" s="11"/>
      <c r="AX101" s="11"/>
      <c r="AY101" s="11" t="s">
        <v>138</v>
      </c>
      <c r="AZ101" s="11" t="s">
        <v>57</v>
      </c>
      <c r="BA101" s="11" t="s">
        <v>57</v>
      </c>
      <c r="BB101" s="11" t="s">
        <v>159</v>
      </c>
      <c r="BC101" s="11">
        <v>3356343840</v>
      </c>
      <c r="BD101" s="11"/>
      <c r="BE101" s="13">
        <v>37153</v>
      </c>
      <c r="BF101" s="11" t="s">
        <v>296</v>
      </c>
      <c r="BG101" s="11" t="s">
        <v>816</v>
      </c>
      <c r="BH101" s="11" t="s">
        <v>822</v>
      </c>
      <c r="BJ101" s="11"/>
    </row>
    <row r="102" spans="1:62" ht="16">
      <c r="A102" s="11" t="s">
        <v>616</v>
      </c>
      <c r="B102" s="11" t="s">
        <v>37</v>
      </c>
      <c r="C102" s="11">
        <v>42</v>
      </c>
      <c r="D102" s="11" t="s">
        <v>38</v>
      </c>
      <c r="E102" s="11" t="s">
        <v>188</v>
      </c>
      <c r="F102" s="22" t="s">
        <v>806</v>
      </c>
      <c r="G102" s="11">
        <v>42</v>
      </c>
      <c r="H102" s="11" t="s">
        <v>38</v>
      </c>
      <c r="I102" s="11" t="s">
        <v>136</v>
      </c>
      <c r="J102" s="22" t="s">
        <v>806</v>
      </c>
      <c r="K102" s="11" t="s">
        <v>617</v>
      </c>
      <c r="L102" s="11"/>
      <c r="M102" s="11"/>
      <c r="N102" s="11"/>
      <c r="O102" s="11"/>
      <c r="P102" s="11"/>
      <c r="Q102" s="11">
        <v>3</v>
      </c>
      <c r="R102" s="13">
        <v>38176</v>
      </c>
      <c r="S102" s="11" t="s">
        <v>112</v>
      </c>
      <c r="T102" s="11">
        <v>8</v>
      </c>
      <c r="U102" s="11">
        <v>2</v>
      </c>
      <c r="V102" s="11"/>
      <c r="W102" s="11">
        <v>4</v>
      </c>
      <c r="X102" s="11">
        <v>0</v>
      </c>
      <c r="Y102" s="11">
        <v>4</v>
      </c>
      <c r="Z102" s="11">
        <v>0</v>
      </c>
      <c r="AA102" s="11">
        <v>0</v>
      </c>
      <c r="AB102" s="11" t="s">
        <v>55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 t="s">
        <v>57</v>
      </c>
      <c r="BA102" s="11" t="s">
        <v>57</v>
      </c>
      <c r="BB102" s="11" t="s">
        <v>618</v>
      </c>
      <c r="BC102" s="11" t="s">
        <v>619</v>
      </c>
      <c r="BD102" s="11"/>
      <c r="BE102" s="13">
        <v>38951</v>
      </c>
      <c r="BF102" s="11" t="s">
        <v>620</v>
      </c>
      <c r="BG102" s="11" t="s">
        <v>816</v>
      </c>
      <c r="BH102" s="11" t="s">
        <v>822</v>
      </c>
      <c r="BJ102" s="11"/>
    </row>
    <row r="103" spans="1:62" ht="16">
      <c r="A103" s="11" t="s">
        <v>621</v>
      </c>
      <c r="B103" s="11" t="s">
        <v>76</v>
      </c>
      <c r="C103" s="11">
        <v>44</v>
      </c>
      <c r="D103" s="11" t="s">
        <v>38</v>
      </c>
      <c r="E103" s="11" t="s">
        <v>39</v>
      </c>
      <c r="F103" s="11" t="s">
        <v>110</v>
      </c>
      <c r="G103" s="11">
        <v>41</v>
      </c>
      <c r="H103" s="11" t="s">
        <v>38</v>
      </c>
      <c r="I103" s="11" t="s">
        <v>41</v>
      </c>
      <c r="J103" s="11" t="s">
        <v>622</v>
      </c>
      <c r="K103" s="11" t="s">
        <v>623</v>
      </c>
      <c r="L103" s="11"/>
      <c r="M103" s="11"/>
      <c r="N103" s="11"/>
      <c r="O103" s="11"/>
      <c r="P103" s="11"/>
      <c r="Q103" s="11">
        <v>2</v>
      </c>
      <c r="R103" s="14">
        <v>42189</v>
      </c>
      <c r="S103" s="11" t="s">
        <v>112</v>
      </c>
      <c r="T103" s="11">
        <v>7</v>
      </c>
      <c r="U103" s="11">
        <v>1</v>
      </c>
      <c r="V103" s="11"/>
      <c r="W103" s="11">
        <v>2</v>
      </c>
      <c r="X103" s="11">
        <v>0</v>
      </c>
      <c r="Y103" s="11">
        <v>0</v>
      </c>
      <c r="Z103" s="11">
        <v>0</v>
      </c>
      <c r="AA103" s="11">
        <v>0</v>
      </c>
      <c r="AB103" s="11" t="s">
        <v>55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 t="s">
        <v>138</v>
      </c>
      <c r="AZ103" s="11" t="s">
        <v>57</v>
      </c>
      <c r="BA103" s="11" t="s">
        <v>57</v>
      </c>
      <c r="BB103" s="11" t="s">
        <v>144</v>
      </c>
      <c r="BC103" s="11">
        <v>3351247332</v>
      </c>
      <c r="BD103" s="11"/>
      <c r="BE103" s="13">
        <v>39494</v>
      </c>
      <c r="BF103" s="11" t="s">
        <v>624</v>
      </c>
      <c r="BG103" s="11" t="s">
        <v>816</v>
      </c>
      <c r="BH103" s="11" t="s">
        <v>822</v>
      </c>
      <c r="BJ103" s="11"/>
    </row>
    <row r="104" spans="1:62" ht="16">
      <c r="A104" s="11" t="s">
        <v>625</v>
      </c>
      <c r="B104" s="11" t="s">
        <v>37</v>
      </c>
      <c r="C104" s="11">
        <v>39</v>
      </c>
      <c r="D104" s="11" t="s">
        <v>120</v>
      </c>
      <c r="E104" s="11" t="s">
        <v>39</v>
      </c>
      <c r="F104" s="11" t="s">
        <v>146</v>
      </c>
      <c r="G104" s="11">
        <v>43</v>
      </c>
      <c r="H104" s="11" t="s">
        <v>120</v>
      </c>
      <c r="I104" s="11" t="s">
        <v>272</v>
      </c>
      <c r="J104" s="22" t="s">
        <v>806</v>
      </c>
      <c r="K104" s="11" t="s">
        <v>626</v>
      </c>
      <c r="L104" s="11"/>
      <c r="M104" s="11"/>
      <c r="N104" s="11"/>
      <c r="O104" s="11"/>
      <c r="P104" s="11"/>
      <c r="Q104" s="11">
        <v>2</v>
      </c>
      <c r="R104" s="14">
        <v>42347</v>
      </c>
      <c r="S104" s="11" t="s">
        <v>112</v>
      </c>
      <c r="T104" s="11">
        <v>9</v>
      </c>
      <c r="U104" s="11">
        <v>3</v>
      </c>
      <c r="V104" s="11"/>
      <c r="W104" s="11">
        <v>5</v>
      </c>
      <c r="X104" s="11">
        <v>1</v>
      </c>
      <c r="Y104" s="11">
        <v>5</v>
      </c>
      <c r="Z104" s="11">
        <v>0</v>
      </c>
      <c r="AA104" s="11">
        <v>0</v>
      </c>
      <c r="AB104" s="11" t="s">
        <v>55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 t="s">
        <v>172</v>
      </c>
      <c r="AS104" s="11"/>
      <c r="AT104" s="11"/>
      <c r="AU104" s="11"/>
      <c r="AV104" s="11"/>
      <c r="AW104" s="11"/>
      <c r="AX104" s="11"/>
      <c r="AY104" s="11" t="s">
        <v>138</v>
      </c>
      <c r="AZ104" s="11" t="s">
        <v>57</v>
      </c>
      <c r="BA104" s="11" t="s">
        <v>57</v>
      </c>
      <c r="BB104" s="11" t="s">
        <v>627</v>
      </c>
      <c r="BC104" s="11"/>
      <c r="BD104" s="11"/>
      <c r="BE104" s="13">
        <v>38776</v>
      </c>
      <c r="BF104" s="11" t="s">
        <v>187</v>
      </c>
      <c r="BG104" s="11" t="s">
        <v>817</v>
      </c>
      <c r="BH104" s="11" t="s">
        <v>820</v>
      </c>
      <c r="BJ104" s="11"/>
    </row>
    <row r="105" spans="1:62" ht="16">
      <c r="A105" s="11" t="s">
        <v>628</v>
      </c>
      <c r="B105" s="11" t="s">
        <v>76</v>
      </c>
      <c r="C105" s="11">
        <v>54</v>
      </c>
      <c r="D105" s="11" t="s">
        <v>120</v>
      </c>
      <c r="E105" s="11" t="s">
        <v>188</v>
      </c>
      <c r="F105" s="22" t="s">
        <v>806</v>
      </c>
      <c r="G105" s="11">
        <v>47</v>
      </c>
      <c r="H105" s="11" t="s">
        <v>96</v>
      </c>
      <c r="I105" s="11" t="s">
        <v>41</v>
      </c>
      <c r="J105" s="11" t="s">
        <v>42</v>
      </c>
      <c r="K105" s="11" t="s">
        <v>629</v>
      </c>
      <c r="L105" s="11"/>
      <c r="M105" s="11"/>
      <c r="N105" s="11"/>
      <c r="O105" s="11"/>
      <c r="P105" s="11"/>
      <c r="Q105" s="11">
        <v>1</v>
      </c>
      <c r="R105" s="11"/>
      <c r="S105" s="11" t="s">
        <v>112</v>
      </c>
      <c r="T105" s="11">
        <v>12</v>
      </c>
      <c r="U105" s="11">
        <v>0</v>
      </c>
      <c r="V105" s="11"/>
      <c r="W105" s="11">
        <v>1</v>
      </c>
      <c r="X105" s="11">
        <v>0</v>
      </c>
      <c r="Y105" s="11">
        <v>0</v>
      </c>
      <c r="Z105" s="11">
        <v>0</v>
      </c>
      <c r="AA105" s="11">
        <v>0</v>
      </c>
      <c r="AB105" s="11" t="s">
        <v>55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 t="s">
        <v>52</v>
      </c>
      <c r="AS105" s="11"/>
      <c r="AT105" s="11"/>
      <c r="AU105" s="11"/>
      <c r="AV105" s="11"/>
      <c r="AW105" s="11"/>
      <c r="AX105" s="11"/>
      <c r="AY105" s="11" t="s">
        <v>138</v>
      </c>
      <c r="AZ105" s="11" t="s">
        <v>57</v>
      </c>
      <c r="BA105" s="11" t="s">
        <v>57</v>
      </c>
      <c r="BB105" s="11"/>
      <c r="BC105" s="11">
        <v>3398748986</v>
      </c>
      <c r="BD105" s="11"/>
      <c r="BE105" s="13">
        <v>37496</v>
      </c>
      <c r="BF105" s="11" t="s">
        <v>175</v>
      </c>
      <c r="BG105" s="11" t="s">
        <v>816</v>
      </c>
      <c r="BH105" s="11" t="s">
        <v>824</v>
      </c>
      <c r="BJ105" s="11"/>
    </row>
    <row r="106" spans="1:62" ht="16">
      <c r="A106" s="11" t="s">
        <v>630</v>
      </c>
      <c r="B106" s="11" t="s">
        <v>37</v>
      </c>
      <c r="C106" s="11">
        <v>40</v>
      </c>
      <c r="D106" s="11" t="s">
        <v>96</v>
      </c>
      <c r="E106" s="11" t="s">
        <v>39</v>
      </c>
      <c r="F106" s="11" t="s">
        <v>40</v>
      </c>
      <c r="G106" s="11">
        <v>34</v>
      </c>
      <c r="H106" s="11" t="s">
        <v>96</v>
      </c>
      <c r="I106" s="11" t="s">
        <v>41</v>
      </c>
      <c r="J106" s="11" t="s">
        <v>42</v>
      </c>
      <c r="K106" s="11" t="s">
        <v>631</v>
      </c>
      <c r="L106" s="11"/>
      <c r="M106" s="11"/>
      <c r="N106" s="11"/>
      <c r="O106" s="11"/>
      <c r="P106" s="11"/>
      <c r="Q106" s="11">
        <v>1</v>
      </c>
      <c r="R106" s="11"/>
      <c r="S106" s="11" t="s">
        <v>112</v>
      </c>
      <c r="T106" s="11">
        <v>6</v>
      </c>
      <c r="U106" s="11">
        <v>1</v>
      </c>
      <c r="V106" s="11"/>
      <c r="W106" s="11">
        <v>2</v>
      </c>
      <c r="X106" s="11">
        <v>0</v>
      </c>
      <c r="Y106" s="11">
        <v>1</v>
      </c>
      <c r="Z106" s="11">
        <v>0</v>
      </c>
      <c r="AA106" s="11">
        <v>0</v>
      </c>
      <c r="AB106" s="11" t="s">
        <v>45</v>
      </c>
      <c r="AC106" s="11"/>
      <c r="AD106" s="11" t="s">
        <v>163</v>
      </c>
      <c r="AE106" s="11"/>
      <c r="AF106" s="11"/>
      <c r="AG106" s="11"/>
      <c r="AH106" s="11"/>
      <c r="AI106" s="11"/>
      <c r="AJ106" s="11"/>
      <c r="AK106" s="11"/>
      <c r="AL106" s="11" t="s">
        <v>47</v>
      </c>
      <c r="AM106" s="11" t="s">
        <v>131</v>
      </c>
      <c r="AN106" s="11" t="s">
        <v>49</v>
      </c>
      <c r="AO106" s="11" t="s">
        <v>155</v>
      </c>
      <c r="AP106" s="11" t="s">
        <v>102</v>
      </c>
      <c r="AQ106" s="11" t="s">
        <v>103</v>
      </c>
      <c r="AR106" s="11" t="s">
        <v>55</v>
      </c>
      <c r="AS106" s="11" t="s">
        <v>308</v>
      </c>
      <c r="AT106" s="11" t="s">
        <v>458</v>
      </c>
      <c r="AU106" s="11" t="s">
        <v>55</v>
      </c>
      <c r="AV106" s="11"/>
      <c r="AW106" s="11" t="s">
        <v>45</v>
      </c>
      <c r="AX106" s="11" t="s">
        <v>239</v>
      </c>
      <c r="AY106" s="11" t="s">
        <v>57</v>
      </c>
      <c r="AZ106" s="11" t="s">
        <v>57</v>
      </c>
      <c r="BA106" s="11" t="s">
        <v>57</v>
      </c>
      <c r="BB106" s="11" t="s">
        <v>159</v>
      </c>
      <c r="BC106" s="11" t="s">
        <v>632</v>
      </c>
      <c r="BD106" s="11"/>
      <c r="BE106" s="13">
        <v>39753</v>
      </c>
      <c r="BF106" s="11" t="s">
        <v>316</v>
      </c>
      <c r="BG106" s="11" t="s">
        <v>816</v>
      </c>
      <c r="BH106" s="11" t="s">
        <v>822</v>
      </c>
      <c r="BJ106" s="11" t="s">
        <v>821</v>
      </c>
    </row>
    <row r="107" spans="1:62" ht="16">
      <c r="A107" s="11" t="s">
        <v>633</v>
      </c>
      <c r="B107" s="11" t="s">
        <v>76</v>
      </c>
      <c r="C107" s="11">
        <v>42</v>
      </c>
      <c r="D107" s="11" t="s">
        <v>120</v>
      </c>
      <c r="E107" s="11" t="s">
        <v>39</v>
      </c>
      <c r="F107" s="11" t="s">
        <v>146</v>
      </c>
      <c r="G107" s="11">
        <v>40</v>
      </c>
      <c r="H107" s="11" t="s">
        <v>96</v>
      </c>
      <c r="I107" s="11" t="s">
        <v>41</v>
      </c>
      <c r="J107" s="11" t="s">
        <v>42</v>
      </c>
      <c r="K107" s="11" t="s">
        <v>634</v>
      </c>
      <c r="L107" s="11"/>
      <c r="M107" s="11"/>
      <c r="N107" s="11"/>
      <c r="O107" s="11"/>
      <c r="P107" s="11"/>
      <c r="Q107" s="11">
        <v>2</v>
      </c>
      <c r="R107" s="14">
        <v>42347</v>
      </c>
      <c r="S107" s="11" t="s">
        <v>112</v>
      </c>
      <c r="T107" s="11">
        <v>9</v>
      </c>
      <c r="U107" s="11">
        <v>2</v>
      </c>
      <c r="V107" s="11"/>
      <c r="W107" s="11">
        <v>1</v>
      </c>
      <c r="X107" s="11">
        <v>0</v>
      </c>
      <c r="Y107" s="11">
        <v>2</v>
      </c>
      <c r="Z107" s="11">
        <v>0</v>
      </c>
      <c r="AA107" s="11">
        <v>1</v>
      </c>
      <c r="AB107" s="11" t="s">
        <v>45</v>
      </c>
      <c r="AC107" s="11"/>
      <c r="AD107" s="11" t="s">
        <v>46</v>
      </c>
      <c r="AE107" s="11"/>
      <c r="AF107" s="11"/>
      <c r="AG107" s="11" t="s">
        <v>124</v>
      </c>
      <c r="AH107" s="11"/>
      <c r="AI107" s="11"/>
      <c r="AJ107" s="11"/>
      <c r="AK107" s="11"/>
      <c r="AL107" s="11" t="s">
        <v>154</v>
      </c>
      <c r="AM107" s="11" t="s">
        <v>131</v>
      </c>
      <c r="AN107" s="11" t="s">
        <v>101</v>
      </c>
      <c r="AO107" s="11"/>
      <c r="AP107" s="11" t="s">
        <v>51</v>
      </c>
      <c r="AQ107" s="11" t="s">
        <v>103</v>
      </c>
      <c r="AR107" s="11" t="s">
        <v>172</v>
      </c>
      <c r="AS107" s="11"/>
      <c r="AT107" s="11" t="s">
        <v>635</v>
      </c>
      <c r="AU107" s="11" t="s">
        <v>55</v>
      </c>
      <c r="AV107" s="11"/>
      <c r="AW107" s="11" t="s">
        <v>214</v>
      </c>
      <c r="AX107" s="11" t="s">
        <v>239</v>
      </c>
      <c r="AY107" s="11" t="s">
        <v>57</v>
      </c>
      <c r="AZ107" s="11" t="s">
        <v>57</v>
      </c>
      <c r="BA107" s="11" t="s">
        <v>57</v>
      </c>
      <c r="BB107" s="11" t="s">
        <v>636</v>
      </c>
      <c r="BC107" s="11"/>
      <c r="BD107" s="11"/>
      <c r="BE107" s="13">
        <v>38475</v>
      </c>
      <c r="BF107" s="11" t="s">
        <v>472</v>
      </c>
      <c r="BG107" s="11" t="s">
        <v>817</v>
      </c>
      <c r="BH107" s="11" t="s">
        <v>820</v>
      </c>
      <c r="BJ107" s="11" t="s">
        <v>828</v>
      </c>
    </row>
    <row r="108" spans="1:62" ht="16">
      <c r="A108" s="11" t="s">
        <v>637</v>
      </c>
      <c r="B108" s="11" t="s">
        <v>37</v>
      </c>
      <c r="C108" s="11">
        <v>32</v>
      </c>
      <c r="D108" s="11" t="s">
        <v>120</v>
      </c>
      <c r="E108" s="11" t="s">
        <v>39</v>
      </c>
      <c r="F108" s="11" t="s">
        <v>40</v>
      </c>
      <c r="G108" s="11">
        <v>30</v>
      </c>
      <c r="H108" s="11" t="s">
        <v>120</v>
      </c>
      <c r="I108" s="11" t="s">
        <v>136</v>
      </c>
      <c r="J108" s="22" t="s">
        <v>806</v>
      </c>
      <c r="K108" s="11" t="s">
        <v>638</v>
      </c>
      <c r="L108" s="11"/>
      <c r="M108" s="11"/>
      <c r="N108" s="11"/>
      <c r="O108" s="11"/>
      <c r="P108" s="11"/>
      <c r="Q108" s="11">
        <v>2</v>
      </c>
      <c r="R108" s="14">
        <v>42157</v>
      </c>
      <c r="S108" s="11" t="s">
        <v>112</v>
      </c>
      <c r="T108" s="11">
        <v>6</v>
      </c>
      <c r="U108" s="11">
        <v>0</v>
      </c>
      <c r="V108" s="11"/>
      <c r="W108" s="11">
        <v>1</v>
      </c>
      <c r="X108" s="11">
        <v>0</v>
      </c>
      <c r="Y108" s="11">
        <v>0</v>
      </c>
      <c r="Z108" s="11">
        <v>2</v>
      </c>
      <c r="AA108" s="11">
        <v>2</v>
      </c>
      <c r="AB108" s="11" t="s">
        <v>55</v>
      </c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 t="s">
        <v>55</v>
      </c>
      <c r="AS108" s="11"/>
      <c r="AT108" s="11"/>
      <c r="AU108" s="11"/>
      <c r="AV108" s="11"/>
      <c r="AW108" s="11"/>
      <c r="AX108" s="11"/>
      <c r="AY108" s="11" t="s">
        <v>138</v>
      </c>
      <c r="AZ108" s="11" t="s">
        <v>57</v>
      </c>
      <c r="BA108" s="11" t="s">
        <v>57</v>
      </c>
      <c r="BB108" s="11"/>
      <c r="BC108" s="11"/>
      <c r="BD108" s="11"/>
      <c r="BE108" s="13">
        <v>39633</v>
      </c>
      <c r="BF108" s="11" t="s">
        <v>235</v>
      </c>
      <c r="BG108" s="11" t="s">
        <v>816</v>
      </c>
      <c r="BH108" s="11" t="s">
        <v>824</v>
      </c>
      <c r="BJ108" s="11"/>
    </row>
    <row r="109" spans="1:62" ht="16">
      <c r="A109" s="11" t="s">
        <v>639</v>
      </c>
      <c r="B109" s="11" t="s">
        <v>76</v>
      </c>
      <c r="C109" s="11">
        <v>33</v>
      </c>
      <c r="D109" s="11" t="s">
        <v>120</v>
      </c>
      <c r="E109" s="11" t="s">
        <v>39</v>
      </c>
      <c r="F109" s="11" t="s">
        <v>146</v>
      </c>
      <c r="G109" s="11">
        <v>32</v>
      </c>
      <c r="H109" s="11" t="s">
        <v>290</v>
      </c>
      <c r="I109" s="11" t="s">
        <v>136</v>
      </c>
      <c r="J109" s="22" t="s">
        <v>806</v>
      </c>
      <c r="K109" s="11" t="s">
        <v>640</v>
      </c>
      <c r="L109" s="11"/>
      <c r="M109" s="11"/>
      <c r="N109" s="11"/>
      <c r="O109" s="11"/>
      <c r="P109" s="11"/>
      <c r="Q109" s="11">
        <v>3</v>
      </c>
      <c r="R109" s="13">
        <v>39087</v>
      </c>
      <c r="S109" s="11" t="s">
        <v>112</v>
      </c>
      <c r="T109" s="11">
        <v>7</v>
      </c>
      <c r="U109" s="11">
        <v>1</v>
      </c>
      <c r="V109" s="11"/>
      <c r="W109" s="11">
        <v>1</v>
      </c>
      <c r="X109" s="11">
        <v>1</v>
      </c>
      <c r="Y109" s="11">
        <v>0</v>
      </c>
      <c r="Z109" s="11">
        <v>1</v>
      </c>
      <c r="AA109" s="11"/>
      <c r="AB109" s="11" t="s">
        <v>55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 t="s">
        <v>52</v>
      </c>
      <c r="AS109" s="11"/>
      <c r="AT109" s="11"/>
      <c r="AU109" s="11"/>
      <c r="AV109" s="11"/>
      <c r="AW109" s="11"/>
      <c r="AX109" s="11"/>
      <c r="AY109" s="11" t="s">
        <v>57</v>
      </c>
      <c r="AZ109" s="11" t="s">
        <v>57</v>
      </c>
      <c r="BA109" s="11" t="s">
        <v>57</v>
      </c>
      <c r="BB109" s="11" t="s">
        <v>244</v>
      </c>
      <c r="BC109" s="11"/>
      <c r="BD109" s="11"/>
      <c r="BE109" s="13">
        <v>39238</v>
      </c>
      <c r="BF109" s="11" t="s">
        <v>316</v>
      </c>
      <c r="BG109" s="11" t="s">
        <v>816</v>
      </c>
      <c r="BH109" s="11" t="s">
        <v>819</v>
      </c>
      <c r="BJ109" s="11"/>
    </row>
    <row r="110" spans="1:62" ht="16">
      <c r="A110" s="11" t="s">
        <v>641</v>
      </c>
      <c r="B110" s="11" t="s">
        <v>37</v>
      </c>
      <c r="C110" s="11">
        <v>44</v>
      </c>
      <c r="D110" s="11" t="s">
        <v>96</v>
      </c>
      <c r="E110" s="11" t="s">
        <v>39</v>
      </c>
      <c r="F110" s="11" t="s">
        <v>146</v>
      </c>
      <c r="G110" s="11">
        <v>44</v>
      </c>
      <c r="H110" s="11" t="s">
        <v>38</v>
      </c>
      <c r="I110" s="11" t="s">
        <v>272</v>
      </c>
      <c r="J110" s="22" t="s">
        <v>806</v>
      </c>
      <c r="K110" s="11" t="s">
        <v>642</v>
      </c>
      <c r="L110" s="11"/>
      <c r="M110" s="11"/>
      <c r="N110" s="11"/>
      <c r="O110" s="11"/>
      <c r="P110" s="11"/>
      <c r="Q110" s="11">
        <v>1</v>
      </c>
      <c r="R110" s="11"/>
      <c r="S110" s="11" t="s">
        <v>112</v>
      </c>
      <c r="T110" s="11">
        <v>8</v>
      </c>
      <c r="U110" s="11">
        <v>1</v>
      </c>
      <c r="V110" s="11"/>
      <c r="W110" s="11">
        <v>1</v>
      </c>
      <c r="X110" s="11">
        <v>0</v>
      </c>
      <c r="Y110" s="11">
        <v>1</v>
      </c>
      <c r="Z110" s="11">
        <v>0</v>
      </c>
      <c r="AA110" s="11">
        <v>0</v>
      </c>
      <c r="AB110" s="11" t="s">
        <v>45</v>
      </c>
      <c r="AC110" s="11"/>
      <c r="AD110" s="11"/>
      <c r="AE110" s="11"/>
      <c r="AF110" s="11"/>
      <c r="AG110" s="11"/>
      <c r="AH110" s="11"/>
      <c r="AI110" s="11"/>
      <c r="AJ110" s="11"/>
      <c r="AK110" s="11"/>
      <c r="AL110" s="11" t="s">
        <v>47</v>
      </c>
      <c r="AM110" s="11" t="s">
        <v>131</v>
      </c>
      <c r="AN110" s="11" t="s">
        <v>49</v>
      </c>
      <c r="AO110" s="11"/>
      <c r="AP110" s="11" t="s">
        <v>51</v>
      </c>
      <c r="AQ110" s="11"/>
      <c r="AR110" s="11" t="s">
        <v>52</v>
      </c>
      <c r="AS110" s="11" t="s">
        <v>231</v>
      </c>
      <c r="AT110" s="11" t="s">
        <v>643</v>
      </c>
      <c r="AU110" s="11" t="s">
        <v>55</v>
      </c>
      <c r="AV110" s="11"/>
      <c r="AW110" s="11" t="s">
        <v>45</v>
      </c>
      <c r="AX110" s="11" t="s">
        <v>644</v>
      </c>
      <c r="AY110" s="11" t="s">
        <v>138</v>
      </c>
      <c r="AZ110" s="11" t="s">
        <v>57</v>
      </c>
      <c r="BA110" s="11" t="s">
        <v>57</v>
      </c>
      <c r="BB110" s="11" t="s">
        <v>159</v>
      </c>
      <c r="BC110" s="11"/>
      <c r="BD110" s="11"/>
      <c r="BE110" s="13">
        <v>38904</v>
      </c>
      <c r="BF110" s="11" t="s">
        <v>241</v>
      </c>
      <c r="BG110" s="11" t="s">
        <v>816</v>
      </c>
      <c r="BH110" s="11" t="s">
        <v>822</v>
      </c>
      <c r="BJ110" s="11" t="s">
        <v>821</v>
      </c>
    </row>
    <row r="111" spans="1:62" ht="16">
      <c r="A111" s="11" t="s">
        <v>645</v>
      </c>
      <c r="B111" s="11" t="s">
        <v>76</v>
      </c>
      <c r="C111" s="11">
        <v>45</v>
      </c>
      <c r="D111" s="11" t="s">
        <v>120</v>
      </c>
      <c r="E111" s="11" t="s">
        <v>39</v>
      </c>
      <c r="F111" s="11" t="s">
        <v>146</v>
      </c>
      <c r="G111" s="11">
        <v>45</v>
      </c>
      <c r="H111" s="11" t="s">
        <v>96</v>
      </c>
      <c r="I111" s="11" t="s">
        <v>41</v>
      </c>
      <c r="J111" s="11" t="s">
        <v>122</v>
      </c>
      <c r="K111" s="11" t="s">
        <v>646</v>
      </c>
      <c r="L111" s="11"/>
      <c r="M111" s="11"/>
      <c r="N111" s="11"/>
      <c r="O111" s="11"/>
      <c r="P111" s="11"/>
      <c r="Q111" s="11">
        <v>2</v>
      </c>
      <c r="R111" s="14">
        <v>42314</v>
      </c>
      <c r="S111" s="11" t="s">
        <v>112</v>
      </c>
      <c r="T111" s="11">
        <v>6</v>
      </c>
      <c r="U111" s="11">
        <v>5</v>
      </c>
      <c r="V111" s="11"/>
      <c r="W111" s="11">
        <v>5</v>
      </c>
      <c r="X111" s="11">
        <v>0</v>
      </c>
      <c r="Y111" s="11">
        <v>4</v>
      </c>
      <c r="Z111" s="11">
        <v>0</v>
      </c>
      <c r="AA111" s="11">
        <v>0</v>
      </c>
      <c r="AB111" s="11" t="s">
        <v>55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 t="s">
        <v>52</v>
      </c>
      <c r="AS111" s="11"/>
      <c r="AT111" s="11"/>
      <c r="AU111" s="11"/>
      <c r="AV111" s="11"/>
      <c r="AW111" s="11"/>
      <c r="AX111" s="11"/>
      <c r="AY111" s="11" t="s">
        <v>138</v>
      </c>
      <c r="AZ111" s="11" t="s">
        <v>57</v>
      </c>
      <c r="BA111" s="11" t="s">
        <v>57</v>
      </c>
      <c r="BB111" s="11" t="s">
        <v>647</v>
      </c>
      <c r="BC111" s="11"/>
      <c r="BD111" s="11"/>
      <c r="BE111" s="13">
        <v>39667</v>
      </c>
      <c r="BF111" s="11" t="s">
        <v>475</v>
      </c>
      <c r="BG111" s="11" t="s">
        <v>817</v>
      </c>
      <c r="BH111" s="11" t="s">
        <v>819</v>
      </c>
      <c r="BJ111" s="11"/>
    </row>
    <row r="112" spans="1:62" ht="16">
      <c r="A112" s="11" t="s">
        <v>648</v>
      </c>
      <c r="B112" s="11" t="s">
        <v>76</v>
      </c>
      <c r="C112" s="11">
        <v>44</v>
      </c>
      <c r="D112" s="11" t="s">
        <v>96</v>
      </c>
      <c r="E112" s="11" t="s">
        <v>39</v>
      </c>
      <c r="F112" s="11" t="s">
        <v>140</v>
      </c>
      <c r="G112" s="11">
        <v>42</v>
      </c>
      <c r="H112" s="11" t="s">
        <v>96</v>
      </c>
      <c r="I112" s="11" t="s">
        <v>41</v>
      </c>
      <c r="J112" s="11" t="s">
        <v>283</v>
      </c>
      <c r="K112" s="11" t="s">
        <v>649</v>
      </c>
      <c r="L112" s="11"/>
      <c r="M112" s="11"/>
      <c r="N112" s="11"/>
      <c r="O112" s="11"/>
      <c r="P112" s="11"/>
      <c r="Q112" s="11">
        <v>2</v>
      </c>
      <c r="R112" s="14">
        <v>42317</v>
      </c>
      <c r="S112" s="11" t="s">
        <v>112</v>
      </c>
      <c r="T112" s="11">
        <v>11</v>
      </c>
      <c r="U112" s="11">
        <v>2</v>
      </c>
      <c r="V112" s="11"/>
      <c r="W112" s="11">
        <v>2</v>
      </c>
      <c r="X112" s="11">
        <v>0</v>
      </c>
      <c r="Y112" s="11">
        <v>2</v>
      </c>
      <c r="Z112" s="11">
        <v>0</v>
      </c>
      <c r="AA112" s="11">
        <v>0</v>
      </c>
      <c r="AB112" s="11" t="s">
        <v>55</v>
      </c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 t="s">
        <v>57</v>
      </c>
      <c r="AZ112" s="11" t="s">
        <v>57</v>
      </c>
      <c r="BA112" s="11" t="s">
        <v>57</v>
      </c>
      <c r="BB112" s="11" t="s">
        <v>517</v>
      </c>
      <c r="BC112" s="11">
        <v>3455806450</v>
      </c>
      <c r="BD112" s="11"/>
      <c r="BE112" s="13">
        <v>37917</v>
      </c>
      <c r="BF112" s="11" t="s">
        <v>650</v>
      </c>
      <c r="BG112" s="11" t="s">
        <v>816</v>
      </c>
      <c r="BH112" s="11" t="s">
        <v>822</v>
      </c>
      <c r="BJ112" s="11"/>
    </row>
    <row r="113" spans="1:62" ht="16">
      <c r="A113" s="11" t="s">
        <v>651</v>
      </c>
      <c r="B113" s="11" t="s">
        <v>37</v>
      </c>
      <c r="C113" s="11">
        <v>45</v>
      </c>
      <c r="D113" s="11" t="s">
        <v>120</v>
      </c>
      <c r="E113" s="11" t="s">
        <v>39</v>
      </c>
      <c r="F113" s="11" t="s">
        <v>146</v>
      </c>
      <c r="G113" s="11">
        <v>41</v>
      </c>
      <c r="H113" s="11" t="s">
        <v>96</v>
      </c>
      <c r="I113" s="11" t="s">
        <v>41</v>
      </c>
      <c r="J113" s="11" t="s">
        <v>42</v>
      </c>
      <c r="K113" s="11" t="s">
        <v>652</v>
      </c>
      <c r="L113" s="11"/>
      <c r="M113" s="11"/>
      <c r="N113" s="11"/>
      <c r="O113" s="11"/>
      <c r="P113" s="11"/>
      <c r="Q113" s="11">
        <v>1</v>
      </c>
      <c r="R113" s="11"/>
      <c r="S113" s="11" t="s">
        <v>112</v>
      </c>
      <c r="T113" s="11">
        <v>13</v>
      </c>
      <c r="U113" s="11">
        <v>2</v>
      </c>
      <c r="V113" s="11"/>
      <c r="W113" s="11">
        <v>2</v>
      </c>
      <c r="X113" s="11">
        <v>0</v>
      </c>
      <c r="Y113" s="11">
        <v>2</v>
      </c>
      <c r="Z113" s="11">
        <v>0</v>
      </c>
      <c r="AA113" s="11">
        <v>10</v>
      </c>
      <c r="AB113" s="11" t="s">
        <v>45</v>
      </c>
      <c r="AC113" s="11"/>
      <c r="AD113" s="11"/>
      <c r="AE113" s="11"/>
      <c r="AF113" s="11"/>
      <c r="AG113" s="11" t="s">
        <v>46</v>
      </c>
      <c r="AH113" s="11"/>
      <c r="AI113" s="11"/>
      <c r="AJ113" s="11"/>
      <c r="AK113" s="11"/>
      <c r="AL113" s="11" t="s">
        <v>653</v>
      </c>
      <c r="AM113" s="11" t="s">
        <v>113</v>
      </c>
      <c r="AN113" s="11" t="s">
        <v>49</v>
      </c>
      <c r="AO113" s="11" t="s">
        <v>50</v>
      </c>
      <c r="AP113" s="11" t="s">
        <v>51</v>
      </c>
      <c r="AQ113" s="11" t="s">
        <v>114</v>
      </c>
      <c r="AR113" s="11" t="s">
        <v>55</v>
      </c>
      <c r="AS113" s="11" t="s">
        <v>53</v>
      </c>
      <c r="AT113" s="11" t="s">
        <v>654</v>
      </c>
      <c r="AU113" s="11" t="s">
        <v>45</v>
      </c>
      <c r="AV113" s="11" t="s">
        <v>655</v>
      </c>
      <c r="AW113" s="11" t="s">
        <v>55</v>
      </c>
      <c r="AX113" s="11" t="s">
        <v>125</v>
      </c>
      <c r="AY113" s="11" t="s">
        <v>57</v>
      </c>
      <c r="AZ113" s="11" t="s">
        <v>57</v>
      </c>
      <c r="BA113" s="11" t="s">
        <v>57</v>
      </c>
      <c r="BB113" s="11" t="s">
        <v>627</v>
      </c>
      <c r="BC113" s="11" t="s">
        <v>656</v>
      </c>
      <c r="BD113" s="11"/>
      <c r="BE113" s="13">
        <v>37015</v>
      </c>
      <c r="BF113" s="11" t="s">
        <v>59</v>
      </c>
      <c r="BG113" s="11" t="s">
        <v>816</v>
      </c>
      <c r="BH113" s="11" t="s">
        <v>820</v>
      </c>
      <c r="BJ113" s="11" t="s">
        <v>833</v>
      </c>
    </row>
    <row r="114" spans="1:62" ht="16">
      <c r="A114" s="11" t="s">
        <v>657</v>
      </c>
      <c r="B114" s="11" t="s">
        <v>37</v>
      </c>
      <c r="C114" s="11">
        <v>53</v>
      </c>
      <c r="D114" s="11" t="s">
        <v>120</v>
      </c>
      <c r="E114" s="11" t="s">
        <v>39</v>
      </c>
      <c r="F114" s="11" t="s">
        <v>140</v>
      </c>
      <c r="G114" s="11">
        <v>51</v>
      </c>
      <c r="H114" s="11" t="s">
        <v>38</v>
      </c>
      <c r="I114" s="11" t="s">
        <v>41</v>
      </c>
      <c r="J114" s="11" t="s">
        <v>176</v>
      </c>
      <c r="K114" s="11" t="s">
        <v>658</v>
      </c>
      <c r="L114" s="11"/>
      <c r="M114" s="11"/>
      <c r="N114" s="11"/>
      <c r="O114" s="11"/>
      <c r="P114" s="11"/>
      <c r="Q114" s="11">
        <v>2</v>
      </c>
      <c r="R114" s="15">
        <v>43374</v>
      </c>
      <c r="S114" s="11" t="s">
        <v>112</v>
      </c>
      <c r="T114" s="11">
        <v>10</v>
      </c>
      <c r="U114" s="11">
        <v>10</v>
      </c>
      <c r="V114" s="11"/>
      <c r="W114" s="11">
        <v>1</v>
      </c>
      <c r="X114" s="11">
        <v>0</v>
      </c>
      <c r="Y114" s="11">
        <v>1</v>
      </c>
      <c r="Z114" s="11">
        <v>10</v>
      </c>
      <c r="AA114" s="11">
        <v>10</v>
      </c>
      <c r="AB114" s="11" t="s">
        <v>45</v>
      </c>
      <c r="AC114" s="11"/>
      <c r="AD114" s="11" t="s">
        <v>124</v>
      </c>
      <c r="AE114" s="11"/>
      <c r="AF114" s="11"/>
      <c r="AG114" s="11" t="s">
        <v>124</v>
      </c>
      <c r="AH114" s="11"/>
      <c r="AI114" s="11"/>
      <c r="AJ114" s="11"/>
      <c r="AK114" s="11"/>
      <c r="AL114" s="11" t="s">
        <v>659</v>
      </c>
      <c r="AM114" s="11" t="s">
        <v>131</v>
      </c>
      <c r="AN114" s="11" t="s">
        <v>49</v>
      </c>
      <c r="AO114" s="11" t="s">
        <v>50</v>
      </c>
      <c r="AP114" s="11" t="s">
        <v>102</v>
      </c>
      <c r="AQ114" s="11" t="s">
        <v>103</v>
      </c>
      <c r="AR114" s="11" t="s">
        <v>52</v>
      </c>
      <c r="AS114" s="11" t="s">
        <v>186</v>
      </c>
      <c r="AT114" s="11" t="s">
        <v>660</v>
      </c>
      <c r="AU114" s="11" t="s">
        <v>55</v>
      </c>
      <c r="AV114" s="11"/>
      <c r="AW114" s="11" t="s">
        <v>45</v>
      </c>
      <c r="AX114" s="11" t="s">
        <v>125</v>
      </c>
      <c r="AY114" s="11" t="s">
        <v>57</v>
      </c>
      <c r="AZ114" s="11" t="s">
        <v>57</v>
      </c>
      <c r="BA114" s="11" t="s">
        <v>55</v>
      </c>
      <c r="BB114" s="11" t="s">
        <v>661</v>
      </c>
      <c r="BC114" s="11"/>
      <c r="BD114" s="11"/>
      <c r="BE114" s="13">
        <v>38420</v>
      </c>
      <c r="BF114" s="11" t="s">
        <v>662</v>
      </c>
      <c r="BG114" s="11" t="s">
        <v>817</v>
      </c>
      <c r="BH114" s="11" t="s">
        <v>825</v>
      </c>
      <c r="BJ114" s="11" t="s">
        <v>831</v>
      </c>
    </row>
    <row r="115" spans="1:62" ht="16">
      <c r="A115" s="11" t="s">
        <v>663</v>
      </c>
      <c r="B115" s="11" t="s">
        <v>37</v>
      </c>
      <c r="C115" s="11">
        <v>38</v>
      </c>
      <c r="D115" s="11" t="s">
        <v>96</v>
      </c>
      <c r="E115" s="11" t="s">
        <v>39</v>
      </c>
      <c r="F115" s="11" t="s">
        <v>129</v>
      </c>
      <c r="G115" s="11">
        <v>39</v>
      </c>
      <c r="H115" s="11" t="s">
        <v>38</v>
      </c>
      <c r="I115" s="11" t="s">
        <v>136</v>
      </c>
      <c r="J115" s="22" t="s">
        <v>806</v>
      </c>
      <c r="K115" s="11" t="s">
        <v>664</v>
      </c>
      <c r="L115" s="11"/>
      <c r="M115" s="11"/>
      <c r="N115" s="11"/>
      <c r="O115" s="11"/>
      <c r="P115" s="11"/>
      <c r="Q115" s="11">
        <v>3</v>
      </c>
      <c r="R115" s="13">
        <v>37784</v>
      </c>
      <c r="S115" s="11" t="s">
        <v>112</v>
      </c>
      <c r="T115" s="11">
        <v>12</v>
      </c>
      <c r="U115" s="11">
        <v>2</v>
      </c>
      <c r="V115" s="11"/>
      <c r="W115" s="11">
        <v>5</v>
      </c>
      <c r="X115" s="11">
        <v>0</v>
      </c>
      <c r="Y115" s="11">
        <v>1</v>
      </c>
      <c r="Z115" s="11">
        <v>0</v>
      </c>
      <c r="AA115" s="11">
        <v>0</v>
      </c>
      <c r="AB115" s="11" t="s">
        <v>55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 t="s">
        <v>52</v>
      </c>
      <c r="AS115" s="11"/>
      <c r="AT115" s="11"/>
      <c r="AU115" s="11"/>
      <c r="AV115" s="11"/>
      <c r="AW115" s="11"/>
      <c r="AX115" s="11"/>
      <c r="AY115" s="11" t="s">
        <v>57</v>
      </c>
      <c r="AZ115" s="11" t="s">
        <v>57</v>
      </c>
      <c r="BA115" s="11" t="s">
        <v>57</v>
      </c>
      <c r="BB115" s="11" t="s">
        <v>159</v>
      </c>
      <c r="BC115" s="13">
        <v>39791</v>
      </c>
      <c r="BD115" s="11"/>
      <c r="BE115" s="13">
        <v>37599</v>
      </c>
      <c r="BF115" s="11" t="s">
        <v>311</v>
      </c>
      <c r="BG115" s="11" t="s">
        <v>816</v>
      </c>
      <c r="BH115" s="11" t="s">
        <v>822</v>
      </c>
      <c r="BJ115" s="11"/>
    </row>
    <row r="116" spans="1:62" ht="16">
      <c r="A116" s="11" t="s">
        <v>665</v>
      </c>
      <c r="B116" s="11" t="s">
        <v>37</v>
      </c>
      <c r="C116" s="11">
        <v>38</v>
      </c>
      <c r="D116" s="11" t="s">
        <v>120</v>
      </c>
      <c r="E116" s="11" t="s">
        <v>188</v>
      </c>
      <c r="F116" s="22" t="s">
        <v>806</v>
      </c>
      <c r="G116" s="11">
        <v>39</v>
      </c>
      <c r="H116" s="11" t="s">
        <v>96</v>
      </c>
      <c r="I116" s="11" t="s">
        <v>41</v>
      </c>
      <c r="J116" s="11" t="s">
        <v>122</v>
      </c>
      <c r="K116" s="11" t="s">
        <v>666</v>
      </c>
      <c r="L116" s="11"/>
      <c r="M116" s="11"/>
      <c r="N116" s="11"/>
      <c r="O116" s="11"/>
      <c r="P116" s="11"/>
      <c r="Q116" s="11">
        <v>3</v>
      </c>
      <c r="R116" s="13">
        <v>39034</v>
      </c>
      <c r="S116" s="11" t="s">
        <v>112</v>
      </c>
      <c r="T116" s="11">
        <v>6</v>
      </c>
      <c r="U116" s="11">
        <v>4</v>
      </c>
      <c r="V116" s="11"/>
      <c r="W116" s="11">
        <v>6</v>
      </c>
      <c r="X116" s="11">
        <v>0</v>
      </c>
      <c r="Y116" s="11">
        <v>5</v>
      </c>
      <c r="Z116" s="11">
        <v>3</v>
      </c>
      <c r="AA116" s="11">
        <v>6</v>
      </c>
      <c r="AB116" s="11" t="s">
        <v>45</v>
      </c>
      <c r="AC116" s="11"/>
      <c r="AD116" s="11" t="s">
        <v>153</v>
      </c>
      <c r="AE116" s="11"/>
      <c r="AF116" s="11"/>
      <c r="AG116" s="11"/>
      <c r="AH116" s="11"/>
      <c r="AI116" s="11"/>
      <c r="AJ116" s="11"/>
      <c r="AK116" s="11"/>
      <c r="AL116" s="11" t="s">
        <v>47</v>
      </c>
      <c r="AM116" s="11" t="s">
        <v>131</v>
      </c>
      <c r="AN116" s="11" t="s">
        <v>101</v>
      </c>
      <c r="AO116" s="11" t="s">
        <v>50</v>
      </c>
      <c r="AP116" s="11" t="s">
        <v>51</v>
      </c>
      <c r="AQ116" s="11" t="s">
        <v>114</v>
      </c>
      <c r="AR116" s="11" t="s">
        <v>55</v>
      </c>
      <c r="AS116" s="11" t="s">
        <v>231</v>
      </c>
      <c r="AT116" s="11" t="s">
        <v>667</v>
      </c>
      <c r="AU116" s="11" t="s">
        <v>55</v>
      </c>
      <c r="AV116" s="11"/>
      <c r="AW116" s="11" t="s">
        <v>45</v>
      </c>
      <c r="AX116" s="11" t="s">
        <v>668</v>
      </c>
      <c r="AY116" s="11" t="s">
        <v>57</v>
      </c>
      <c r="AZ116" s="11" t="s">
        <v>57</v>
      </c>
      <c r="BA116" s="11" t="s">
        <v>57</v>
      </c>
      <c r="BB116" s="11" t="s">
        <v>669</v>
      </c>
      <c r="BC116" s="11">
        <v>3402502159</v>
      </c>
      <c r="BD116" s="11"/>
      <c r="BE116" s="13">
        <v>39676</v>
      </c>
      <c r="BF116" s="11" t="s">
        <v>650</v>
      </c>
      <c r="BG116" s="11" t="s">
        <v>818</v>
      </c>
      <c r="BH116" s="11" t="s">
        <v>825</v>
      </c>
      <c r="BJ116" s="11" t="s">
        <v>821</v>
      </c>
    </row>
    <row r="117" spans="1:62" ht="16">
      <c r="A117" s="11" t="s">
        <v>670</v>
      </c>
      <c r="B117" s="11" t="s">
        <v>37</v>
      </c>
      <c r="C117" s="11">
        <v>51</v>
      </c>
      <c r="D117" s="11" t="s">
        <v>120</v>
      </c>
      <c r="E117" s="11" t="s">
        <v>39</v>
      </c>
      <c r="F117" s="11" t="s">
        <v>146</v>
      </c>
      <c r="G117" s="11">
        <v>45</v>
      </c>
      <c r="H117" s="11" t="s">
        <v>120</v>
      </c>
      <c r="I117" s="11" t="s">
        <v>41</v>
      </c>
      <c r="J117" s="11" t="s">
        <v>122</v>
      </c>
      <c r="K117" s="11" t="s">
        <v>671</v>
      </c>
      <c r="L117" s="11"/>
      <c r="M117" s="11"/>
      <c r="N117" s="11"/>
      <c r="O117" s="11"/>
      <c r="P117" s="11"/>
      <c r="Q117" s="11">
        <v>2</v>
      </c>
      <c r="R117" s="15">
        <v>45261</v>
      </c>
      <c r="S117" s="11" t="s">
        <v>112</v>
      </c>
      <c r="T117" s="11">
        <v>12</v>
      </c>
      <c r="U117" s="11">
        <v>3</v>
      </c>
      <c r="V117" s="11"/>
      <c r="W117" s="11">
        <v>3</v>
      </c>
      <c r="X117" s="11">
        <v>0</v>
      </c>
      <c r="Y117" s="11">
        <v>3</v>
      </c>
      <c r="Z117" s="11">
        <v>0</v>
      </c>
      <c r="AA117" s="11">
        <v>1</v>
      </c>
      <c r="AB117" s="11" t="s">
        <v>55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 t="s">
        <v>52</v>
      </c>
      <c r="AS117" s="11"/>
      <c r="AT117" s="11"/>
      <c r="AU117" s="11"/>
      <c r="AV117" s="11"/>
      <c r="AW117" s="11"/>
      <c r="AX117" s="11"/>
      <c r="AY117" s="11" t="s">
        <v>57</v>
      </c>
      <c r="AZ117" s="11" t="s">
        <v>57</v>
      </c>
      <c r="BA117" s="11" t="s">
        <v>117</v>
      </c>
      <c r="BB117" s="11" t="s">
        <v>672</v>
      </c>
      <c r="BC117" s="11">
        <v>3204511233</v>
      </c>
      <c r="BD117" s="11" t="s">
        <v>673</v>
      </c>
      <c r="BE117" s="13">
        <v>37391</v>
      </c>
      <c r="BF117" s="11" t="s">
        <v>674</v>
      </c>
      <c r="BG117" s="11" t="s">
        <v>817</v>
      </c>
      <c r="BH117" s="11" t="s">
        <v>825</v>
      </c>
      <c r="BJ117" s="11"/>
    </row>
    <row r="118" spans="1:62" ht="16">
      <c r="A118" s="11" t="s">
        <v>675</v>
      </c>
      <c r="B118" s="11" t="s">
        <v>37</v>
      </c>
      <c r="C118" s="11">
        <v>53</v>
      </c>
      <c r="D118" s="11" t="s">
        <v>120</v>
      </c>
      <c r="E118" s="11" t="s">
        <v>39</v>
      </c>
      <c r="F118" s="11" t="s">
        <v>146</v>
      </c>
      <c r="G118" s="11">
        <v>47</v>
      </c>
      <c r="H118" s="11" t="s">
        <v>120</v>
      </c>
      <c r="I118" s="11" t="s">
        <v>41</v>
      </c>
      <c r="J118" s="11" t="s">
        <v>122</v>
      </c>
      <c r="K118" s="11" t="s">
        <v>676</v>
      </c>
      <c r="L118" s="11"/>
      <c r="M118" s="11"/>
      <c r="N118" s="11"/>
      <c r="O118" s="11"/>
      <c r="P118" s="11"/>
      <c r="Q118" s="11">
        <v>2</v>
      </c>
      <c r="R118" s="15">
        <v>44501</v>
      </c>
      <c r="S118" s="11" t="s">
        <v>112</v>
      </c>
      <c r="T118" s="11">
        <v>11</v>
      </c>
      <c r="U118" s="11">
        <v>5</v>
      </c>
      <c r="V118" s="11"/>
      <c r="W118" s="11">
        <v>5</v>
      </c>
      <c r="X118" s="11">
        <v>5</v>
      </c>
      <c r="Y118" s="11">
        <v>5</v>
      </c>
      <c r="Z118" s="11">
        <v>0</v>
      </c>
      <c r="AA118" s="11">
        <v>0</v>
      </c>
      <c r="AB118" s="11" t="s">
        <v>55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 t="s">
        <v>52</v>
      </c>
      <c r="AS118" s="11"/>
      <c r="AT118" s="11"/>
      <c r="AU118" s="11"/>
      <c r="AV118" s="11"/>
      <c r="AW118" s="11"/>
      <c r="AX118" s="11"/>
      <c r="AY118" s="11" t="s">
        <v>57</v>
      </c>
      <c r="AZ118" s="11" t="s">
        <v>57</v>
      </c>
      <c r="BA118" s="11" t="s">
        <v>57</v>
      </c>
      <c r="BB118" s="11" t="s">
        <v>677</v>
      </c>
      <c r="BC118" s="11">
        <v>3407764695</v>
      </c>
      <c r="BD118" s="11" t="s">
        <v>678</v>
      </c>
      <c r="BE118" s="13">
        <v>37817</v>
      </c>
      <c r="BF118" s="11" t="s">
        <v>679</v>
      </c>
      <c r="BG118" s="11" t="s">
        <v>817</v>
      </c>
      <c r="BH118" s="11" t="s">
        <v>825</v>
      </c>
      <c r="BJ118" s="11"/>
    </row>
    <row r="119" spans="1:62" ht="16">
      <c r="A119" s="11" t="s">
        <v>680</v>
      </c>
      <c r="B119" s="11" t="s">
        <v>37</v>
      </c>
      <c r="C119" s="11">
        <v>53</v>
      </c>
      <c r="D119" s="11" t="s">
        <v>120</v>
      </c>
      <c r="E119" s="11" t="s">
        <v>39</v>
      </c>
      <c r="F119" s="11" t="s">
        <v>146</v>
      </c>
      <c r="G119" s="11">
        <v>55</v>
      </c>
      <c r="H119" s="11" t="s">
        <v>96</v>
      </c>
      <c r="I119" s="11" t="s">
        <v>41</v>
      </c>
      <c r="J119" s="11" t="s">
        <v>576</v>
      </c>
      <c r="K119" s="11" t="s">
        <v>681</v>
      </c>
      <c r="L119" s="11"/>
      <c r="M119" s="11"/>
      <c r="N119" s="11"/>
      <c r="O119" s="11"/>
      <c r="P119" s="11"/>
      <c r="Q119" s="11">
        <v>2</v>
      </c>
      <c r="R119" s="14">
        <v>42291</v>
      </c>
      <c r="S119" s="11" t="s">
        <v>112</v>
      </c>
      <c r="T119" s="11">
        <v>14</v>
      </c>
      <c r="U119" s="11">
        <v>3</v>
      </c>
      <c r="V119" s="11"/>
      <c r="W119" s="11">
        <v>0</v>
      </c>
      <c r="X119" s="11">
        <v>0</v>
      </c>
      <c r="Y119" s="11">
        <v>0</v>
      </c>
      <c r="Z119" s="11">
        <v>3</v>
      </c>
      <c r="AA119" s="11">
        <v>0</v>
      </c>
      <c r="AB119" s="11" t="s">
        <v>45</v>
      </c>
      <c r="AC119" s="11"/>
      <c r="AD119" s="11" t="s">
        <v>46</v>
      </c>
      <c r="AE119" s="11"/>
      <c r="AF119" s="11"/>
      <c r="AG119" s="11"/>
      <c r="AH119" s="11"/>
      <c r="AI119" s="11"/>
      <c r="AJ119" s="11"/>
      <c r="AK119" s="11"/>
      <c r="AL119" s="11" t="s">
        <v>682</v>
      </c>
      <c r="AM119" s="11" t="s">
        <v>113</v>
      </c>
      <c r="AN119" s="11" t="s">
        <v>49</v>
      </c>
      <c r="AO119" s="11"/>
      <c r="AP119" s="11"/>
      <c r="AQ119" s="11" t="s">
        <v>103</v>
      </c>
      <c r="AR119" s="11" t="s">
        <v>172</v>
      </c>
      <c r="AS119" s="11" t="s">
        <v>104</v>
      </c>
      <c r="AT119" s="11" t="s">
        <v>683</v>
      </c>
      <c r="AU119" s="11" t="s">
        <v>45</v>
      </c>
      <c r="AV119" s="11" t="s">
        <v>684</v>
      </c>
      <c r="AW119" s="11" t="s">
        <v>45</v>
      </c>
      <c r="AX119" s="11" t="s">
        <v>125</v>
      </c>
      <c r="AY119" s="11" t="s">
        <v>138</v>
      </c>
      <c r="AZ119" s="11" t="s">
        <v>57</v>
      </c>
      <c r="BA119" s="11" t="s">
        <v>57</v>
      </c>
      <c r="BB119" s="11" t="s">
        <v>685</v>
      </c>
      <c r="BC119" s="11">
        <v>32198275</v>
      </c>
      <c r="BD119" s="11" t="s">
        <v>686</v>
      </c>
      <c r="BE119" s="13">
        <v>36914</v>
      </c>
      <c r="BF119" s="11" t="s">
        <v>687</v>
      </c>
      <c r="BG119" s="11" t="s">
        <v>816</v>
      </c>
      <c r="BH119" s="11" t="s">
        <v>820</v>
      </c>
      <c r="BJ119" s="11" t="s">
        <v>829</v>
      </c>
    </row>
    <row r="120" spans="1:62" ht="16">
      <c r="A120" s="11" t="s">
        <v>688</v>
      </c>
      <c r="B120" s="11" t="s">
        <v>76</v>
      </c>
      <c r="C120" s="11">
        <v>45</v>
      </c>
      <c r="D120" s="11" t="s">
        <v>96</v>
      </c>
      <c r="E120" s="11" t="s">
        <v>39</v>
      </c>
      <c r="F120" s="11" t="s">
        <v>40</v>
      </c>
      <c r="G120" s="11">
        <v>44</v>
      </c>
      <c r="H120" s="11" t="s">
        <v>120</v>
      </c>
      <c r="I120" s="11" t="s">
        <v>41</v>
      </c>
      <c r="J120" s="11" t="s">
        <v>42</v>
      </c>
      <c r="K120" s="11" t="s">
        <v>689</v>
      </c>
      <c r="L120" s="11"/>
      <c r="M120" s="11"/>
      <c r="N120" s="11"/>
      <c r="O120" s="11"/>
      <c r="P120" s="11"/>
      <c r="Q120" s="11">
        <v>1</v>
      </c>
      <c r="R120" s="11"/>
      <c r="S120" s="11" t="s">
        <v>112</v>
      </c>
      <c r="T120" s="11">
        <v>14</v>
      </c>
      <c r="U120" s="11">
        <v>0</v>
      </c>
      <c r="V120" s="11"/>
      <c r="W120" s="11">
        <v>0</v>
      </c>
      <c r="X120" s="11">
        <v>1</v>
      </c>
      <c r="Y120" s="11">
        <v>1</v>
      </c>
      <c r="Z120" s="11">
        <v>0</v>
      </c>
      <c r="AA120" s="11">
        <v>0</v>
      </c>
      <c r="AB120" s="11" t="s">
        <v>55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 t="s">
        <v>52</v>
      </c>
      <c r="AS120" s="11"/>
      <c r="AT120" s="11"/>
      <c r="AU120" s="11"/>
      <c r="AV120" s="11"/>
      <c r="AW120" s="11"/>
      <c r="AX120" s="11"/>
      <c r="AY120" s="11" t="s">
        <v>138</v>
      </c>
      <c r="AZ120" s="11" t="s">
        <v>57</v>
      </c>
      <c r="BA120" s="11" t="s">
        <v>57</v>
      </c>
      <c r="BB120" s="11"/>
      <c r="BC120" s="11">
        <v>3487690750</v>
      </c>
      <c r="BD120" s="11"/>
      <c r="BE120" s="13">
        <v>36948</v>
      </c>
      <c r="BF120" s="11" t="s">
        <v>690</v>
      </c>
      <c r="BG120" s="11" t="s">
        <v>816</v>
      </c>
      <c r="BH120" s="11" t="s">
        <v>824</v>
      </c>
      <c r="BJ120" s="11"/>
    </row>
    <row r="121" spans="1:62" ht="16">
      <c r="A121" s="11" t="s">
        <v>691</v>
      </c>
      <c r="B121" s="11" t="s">
        <v>76</v>
      </c>
      <c r="C121" s="11">
        <v>53</v>
      </c>
      <c r="D121" s="11" t="s">
        <v>120</v>
      </c>
      <c r="E121" s="11" t="s">
        <v>39</v>
      </c>
      <c r="F121" s="11" t="s">
        <v>40</v>
      </c>
      <c r="G121" s="11">
        <v>43</v>
      </c>
      <c r="H121" s="11" t="s">
        <v>120</v>
      </c>
      <c r="I121" s="11" t="s">
        <v>41</v>
      </c>
      <c r="J121" s="11" t="s">
        <v>122</v>
      </c>
      <c r="K121" s="11" t="s">
        <v>692</v>
      </c>
      <c r="L121" s="11"/>
      <c r="M121" s="11"/>
      <c r="N121" s="11"/>
      <c r="O121" s="11"/>
      <c r="P121" s="11"/>
      <c r="Q121" s="11">
        <v>2</v>
      </c>
      <c r="R121" s="14">
        <v>42158</v>
      </c>
      <c r="S121" s="11" t="s">
        <v>112</v>
      </c>
      <c r="T121" s="11">
        <v>3</v>
      </c>
      <c r="U121" s="11">
        <v>5</v>
      </c>
      <c r="V121" s="11"/>
      <c r="W121" s="11">
        <v>4</v>
      </c>
      <c r="X121" s="11">
        <v>2</v>
      </c>
      <c r="Y121" s="11">
        <v>5</v>
      </c>
      <c r="Z121" s="11">
        <v>0</v>
      </c>
      <c r="AA121" s="11">
        <v>3</v>
      </c>
      <c r="AB121" s="11" t="s">
        <v>45</v>
      </c>
      <c r="AC121" s="11"/>
      <c r="AD121" s="11" t="s">
        <v>163</v>
      </c>
      <c r="AE121" s="11"/>
      <c r="AF121" s="11"/>
      <c r="AG121" s="11"/>
      <c r="AH121" s="11"/>
      <c r="AI121" s="11"/>
      <c r="AJ121" s="11"/>
      <c r="AK121" s="11"/>
      <c r="AL121" s="11" t="s">
        <v>253</v>
      </c>
      <c r="AM121" s="11" t="s">
        <v>48</v>
      </c>
      <c r="AN121" s="11" t="s">
        <v>49</v>
      </c>
      <c r="AO121" s="11" t="s">
        <v>50</v>
      </c>
      <c r="AP121" s="11" t="s">
        <v>51</v>
      </c>
      <c r="AQ121" s="11" t="s">
        <v>114</v>
      </c>
      <c r="AR121" s="11" t="s">
        <v>172</v>
      </c>
      <c r="AS121" s="11" t="s">
        <v>53</v>
      </c>
      <c r="AT121" s="11" t="s">
        <v>693</v>
      </c>
      <c r="AU121" s="11" t="s">
        <v>55</v>
      </c>
      <c r="AV121" s="11"/>
      <c r="AW121" s="11" t="s">
        <v>45</v>
      </c>
      <c r="AX121" s="11" t="s">
        <v>694</v>
      </c>
      <c r="AY121" s="11" t="s">
        <v>138</v>
      </c>
      <c r="AZ121" s="11" t="s">
        <v>57</v>
      </c>
      <c r="BA121" s="11" t="s">
        <v>57</v>
      </c>
      <c r="BB121" s="11" t="s">
        <v>100</v>
      </c>
      <c r="BC121" s="11"/>
      <c r="BD121" s="11"/>
      <c r="BE121" s="13">
        <v>40779</v>
      </c>
      <c r="BF121" s="11" t="s">
        <v>695</v>
      </c>
      <c r="BG121" s="11" t="s">
        <v>817</v>
      </c>
      <c r="BH121" s="11" t="s">
        <v>819</v>
      </c>
      <c r="BJ121" s="11" t="s">
        <v>821</v>
      </c>
    </row>
    <row r="122" spans="1:62" ht="16">
      <c r="A122" s="11" t="s">
        <v>696</v>
      </c>
      <c r="B122" s="11" t="s">
        <v>76</v>
      </c>
      <c r="C122" s="11">
        <v>36</v>
      </c>
      <c r="D122" s="11" t="s">
        <v>96</v>
      </c>
      <c r="E122" s="11" t="s">
        <v>39</v>
      </c>
      <c r="F122" s="11" t="s">
        <v>140</v>
      </c>
      <c r="G122" s="11">
        <v>42</v>
      </c>
      <c r="H122" s="11" t="s">
        <v>120</v>
      </c>
      <c r="I122" s="11" t="s">
        <v>41</v>
      </c>
      <c r="J122" s="11" t="s">
        <v>122</v>
      </c>
      <c r="K122" s="11" t="s">
        <v>697</v>
      </c>
      <c r="L122" s="11"/>
      <c r="M122" s="11"/>
      <c r="N122" s="11"/>
      <c r="O122" s="11"/>
      <c r="P122" s="11"/>
      <c r="Q122" s="11">
        <v>1</v>
      </c>
      <c r="R122" s="11"/>
      <c r="S122" s="11" t="s">
        <v>112</v>
      </c>
      <c r="T122" s="11">
        <v>5</v>
      </c>
      <c r="U122" s="11">
        <v>2</v>
      </c>
      <c r="V122" s="11"/>
      <c r="W122" s="11">
        <v>2</v>
      </c>
      <c r="X122" s="11">
        <v>1</v>
      </c>
      <c r="Y122" s="11">
        <v>2</v>
      </c>
      <c r="Z122" s="11">
        <v>1</v>
      </c>
      <c r="AA122" s="11">
        <v>0</v>
      </c>
      <c r="AB122" s="11" t="s">
        <v>45</v>
      </c>
      <c r="AC122" s="11"/>
      <c r="AD122" s="11"/>
      <c r="AE122" s="11"/>
      <c r="AF122" s="11"/>
      <c r="AG122" s="11" t="s">
        <v>184</v>
      </c>
      <c r="AH122" s="11"/>
      <c r="AI122" s="11"/>
      <c r="AJ122" s="11"/>
      <c r="AK122" s="11"/>
      <c r="AL122" s="11" t="s">
        <v>253</v>
      </c>
      <c r="AM122" s="11" t="s">
        <v>131</v>
      </c>
      <c r="AN122" s="11" t="s">
        <v>101</v>
      </c>
      <c r="AO122" s="11" t="s">
        <v>50</v>
      </c>
      <c r="AP122" s="11" t="s">
        <v>51</v>
      </c>
      <c r="AQ122" s="11" t="s">
        <v>114</v>
      </c>
      <c r="AR122" s="11" t="s">
        <v>52</v>
      </c>
      <c r="AS122" s="11" t="s">
        <v>53</v>
      </c>
      <c r="AT122" s="11" t="s">
        <v>573</v>
      </c>
      <c r="AU122" s="11" t="s">
        <v>55</v>
      </c>
      <c r="AV122" s="11"/>
      <c r="AW122" s="11" t="s">
        <v>45</v>
      </c>
      <c r="AX122" s="11" t="s">
        <v>125</v>
      </c>
      <c r="AY122" s="11" t="s">
        <v>57</v>
      </c>
      <c r="AZ122" s="11" t="s">
        <v>57</v>
      </c>
      <c r="BA122" s="11" t="s">
        <v>117</v>
      </c>
      <c r="BB122" s="11" t="s">
        <v>209</v>
      </c>
      <c r="BC122" s="11"/>
      <c r="BD122" s="11"/>
      <c r="BE122" s="13">
        <v>40118</v>
      </c>
      <c r="BF122" s="11" t="s">
        <v>698</v>
      </c>
      <c r="BG122" s="11" t="s">
        <v>816</v>
      </c>
      <c r="BH122" s="11" t="s">
        <v>820</v>
      </c>
      <c r="BJ122" s="11" t="s">
        <v>834</v>
      </c>
    </row>
    <row r="123" spans="1:62" ht="16">
      <c r="A123" s="11" t="s">
        <v>699</v>
      </c>
      <c r="B123" s="11" t="s">
        <v>76</v>
      </c>
      <c r="C123" s="11">
        <v>41</v>
      </c>
      <c r="D123" s="11" t="s">
        <v>96</v>
      </c>
      <c r="E123" s="11" t="s">
        <v>39</v>
      </c>
      <c r="F123" s="11" t="s">
        <v>140</v>
      </c>
      <c r="G123" s="11">
        <v>45</v>
      </c>
      <c r="H123" s="11" t="s">
        <v>38</v>
      </c>
      <c r="I123" s="11" t="s">
        <v>41</v>
      </c>
      <c r="J123" s="11" t="s">
        <v>236</v>
      </c>
      <c r="K123" s="11" t="s">
        <v>700</v>
      </c>
      <c r="L123" s="11"/>
      <c r="M123" s="11"/>
      <c r="N123" s="11"/>
      <c r="O123" s="11"/>
      <c r="P123" s="11"/>
      <c r="Q123" s="11">
        <v>2</v>
      </c>
      <c r="R123" s="14">
        <v>42066</v>
      </c>
      <c r="S123" s="11" t="s">
        <v>112</v>
      </c>
      <c r="T123" s="11">
        <v>3</v>
      </c>
      <c r="U123" s="11">
        <v>1</v>
      </c>
      <c r="V123" s="11"/>
      <c r="W123" s="11">
        <v>1</v>
      </c>
      <c r="X123" s="11">
        <v>0</v>
      </c>
      <c r="Y123" s="11">
        <v>1</v>
      </c>
      <c r="Z123" s="11">
        <v>3</v>
      </c>
      <c r="AA123" s="11">
        <v>1</v>
      </c>
      <c r="AB123" s="11" t="s">
        <v>45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 t="s">
        <v>154</v>
      </c>
      <c r="AM123" s="11" t="s">
        <v>48</v>
      </c>
      <c r="AN123" s="11" t="s">
        <v>49</v>
      </c>
      <c r="AO123" s="11" t="s">
        <v>50</v>
      </c>
      <c r="AP123" s="11" t="s">
        <v>51</v>
      </c>
      <c r="AQ123" s="11" t="s">
        <v>114</v>
      </c>
      <c r="AR123" s="11" t="s">
        <v>52</v>
      </c>
      <c r="AS123" s="11" t="s">
        <v>53</v>
      </c>
      <c r="AT123" s="11" t="s">
        <v>701</v>
      </c>
      <c r="AU123" s="11" t="s">
        <v>45</v>
      </c>
      <c r="AV123" s="11" t="s">
        <v>702</v>
      </c>
      <c r="AW123" s="11" t="s">
        <v>55</v>
      </c>
      <c r="AX123" s="11" t="s">
        <v>703</v>
      </c>
      <c r="AY123" s="11" t="s">
        <v>57</v>
      </c>
      <c r="AZ123" s="11" t="s">
        <v>57</v>
      </c>
      <c r="BA123" s="11" t="s">
        <v>57</v>
      </c>
      <c r="BB123" s="11" t="s">
        <v>100</v>
      </c>
      <c r="BC123" s="11" t="s">
        <v>704</v>
      </c>
      <c r="BD123" s="11"/>
      <c r="BE123" s="13">
        <v>40956</v>
      </c>
      <c r="BF123" s="11" t="s">
        <v>321</v>
      </c>
      <c r="BG123" s="11" t="s">
        <v>816</v>
      </c>
      <c r="BH123" s="11" t="s">
        <v>819</v>
      </c>
      <c r="BJ123" s="11" t="s">
        <v>828</v>
      </c>
    </row>
    <row r="124" spans="1:62" ht="16">
      <c r="A124" s="11" t="s">
        <v>705</v>
      </c>
      <c r="B124" s="11" t="s">
        <v>37</v>
      </c>
      <c r="C124" s="11">
        <v>59</v>
      </c>
      <c r="D124" s="11" t="s">
        <v>96</v>
      </c>
      <c r="E124" s="11" t="s">
        <v>39</v>
      </c>
      <c r="F124" s="11" t="s">
        <v>140</v>
      </c>
      <c r="G124" s="11">
        <v>57</v>
      </c>
      <c r="H124" s="11" t="s">
        <v>38</v>
      </c>
      <c r="I124" s="11" t="s">
        <v>41</v>
      </c>
      <c r="J124" s="11" t="s">
        <v>110</v>
      </c>
      <c r="K124" s="11" t="s">
        <v>706</v>
      </c>
      <c r="L124" s="11"/>
      <c r="M124" s="11"/>
      <c r="N124" s="11"/>
      <c r="O124" s="11"/>
      <c r="P124" s="11"/>
      <c r="Q124" s="11">
        <v>1</v>
      </c>
      <c r="R124" s="11"/>
      <c r="S124" s="11" t="s">
        <v>112</v>
      </c>
      <c r="T124" s="11">
        <v>11</v>
      </c>
      <c r="U124" s="11">
        <v>1</v>
      </c>
      <c r="V124" s="11"/>
      <c r="W124" s="11">
        <v>5</v>
      </c>
      <c r="X124" s="11">
        <v>0</v>
      </c>
      <c r="Y124" s="11">
        <v>2</v>
      </c>
      <c r="Z124" s="11">
        <v>0</v>
      </c>
      <c r="AA124" s="11">
        <v>0</v>
      </c>
      <c r="AB124" s="11" t="s">
        <v>45</v>
      </c>
      <c r="AC124" s="11"/>
      <c r="AD124" s="11" t="s">
        <v>124</v>
      </c>
      <c r="AE124" s="11"/>
      <c r="AF124" s="11"/>
      <c r="AG124" s="11" t="s">
        <v>163</v>
      </c>
      <c r="AH124" s="11"/>
      <c r="AI124" s="11"/>
      <c r="AJ124" s="11"/>
      <c r="AK124" s="11"/>
      <c r="AL124" s="11" t="s">
        <v>47</v>
      </c>
      <c r="AM124" s="11" t="s">
        <v>48</v>
      </c>
      <c r="AN124" s="11" t="s">
        <v>49</v>
      </c>
      <c r="AO124" s="11" t="s">
        <v>50</v>
      </c>
      <c r="AP124" s="11" t="s">
        <v>51</v>
      </c>
      <c r="AQ124" s="11" t="s">
        <v>114</v>
      </c>
      <c r="AR124" s="11" t="s">
        <v>52</v>
      </c>
      <c r="AS124" s="11" t="s">
        <v>53</v>
      </c>
      <c r="AT124" s="11" t="s">
        <v>707</v>
      </c>
      <c r="AU124" s="11" t="s">
        <v>55</v>
      </c>
      <c r="AV124" s="11"/>
      <c r="AW124" s="11" t="s">
        <v>45</v>
      </c>
      <c r="AX124" s="11" t="s">
        <v>158</v>
      </c>
      <c r="AY124" s="11" t="s">
        <v>57</v>
      </c>
      <c r="AZ124" s="11" t="s">
        <v>57</v>
      </c>
      <c r="BA124" s="11" t="s">
        <v>57</v>
      </c>
      <c r="BB124" s="11" t="s">
        <v>144</v>
      </c>
      <c r="BC124" s="11">
        <v>321861309</v>
      </c>
      <c r="BD124" s="11" t="s">
        <v>708</v>
      </c>
      <c r="BE124" s="13">
        <v>38061</v>
      </c>
      <c r="BF124" s="11" t="s">
        <v>709</v>
      </c>
      <c r="BG124" s="11" t="s">
        <v>816</v>
      </c>
      <c r="BH124" s="11" t="s">
        <v>822</v>
      </c>
      <c r="BJ124" s="11" t="s">
        <v>821</v>
      </c>
    </row>
    <row r="125" spans="1:62" ht="16">
      <c r="A125" s="11" t="s">
        <v>710</v>
      </c>
      <c r="B125" s="11" t="s">
        <v>76</v>
      </c>
      <c r="C125" s="11">
        <v>40</v>
      </c>
      <c r="D125" s="11" t="s">
        <v>38</v>
      </c>
      <c r="E125" s="11" t="s">
        <v>39</v>
      </c>
      <c r="F125" s="11" t="s">
        <v>711</v>
      </c>
      <c r="G125" s="11">
        <v>36</v>
      </c>
      <c r="H125" s="11" t="s">
        <v>96</v>
      </c>
      <c r="I125" s="11" t="s">
        <v>41</v>
      </c>
      <c r="J125" s="11" t="s">
        <v>236</v>
      </c>
      <c r="K125" s="11" t="s">
        <v>712</v>
      </c>
      <c r="L125" s="11"/>
      <c r="M125" s="11"/>
      <c r="N125" s="11"/>
      <c r="O125" s="11"/>
      <c r="P125" s="11"/>
      <c r="Q125" s="11">
        <v>2</v>
      </c>
      <c r="R125" s="14">
        <v>42188</v>
      </c>
      <c r="S125" s="11" t="s">
        <v>112</v>
      </c>
      <c r="T125" s="11">
        <v>3</v>
      </c>
      <c r="U125" s="11">
        <v>5</v>
      </c>
      <c r="V125" s="11"/>
      <c r="W125" s="11">
        <v>5</v>
      </c>
      <c r="X125" s="11">
        <v>0</v>
      </c>
      <c r="Y125" s="11">
        <v>5</v>
      </c>
      <c r="Z125" s="11">
        <v>0</v>
      </c>
      <c r="AA125" s="11">
        <v>0</v>
      </c>
      <c r="AB125" s="11" t="s">
        <v>45</v>
      </c>
      <c r="AC125" s="11"/>
      <c r="AD125" s="11" t="s">
        <v>163</v>
      </c>
      <c r="AE125" s="11"/>
      <c r="AF125" s="11"/>
      <c r="AG125" s="11"/>
      <c r="AH125" s="11"/>
      <c r="AI125" s="11"/>
      <c r="AJ125" s="11"/>
      <c r="AK125" s="11"/>
      <c r="AL125" s="11" t="s">
        <v>47</v>
      </c>
      <c r="AM125" s="11" t="s">
        <v>48</v>
      </c>
      <c r="AN125" s="11" t="s">
        <v>101</v>
      </c>
      <c r="AO125" s="11" t="s">
        <v>50</v>
      </c>
      <c r="AP125" s="11" t="s">
        <v>51</v>
      </c>
      <c r="AQ125" s="11" t="s">
        <v>114</v>
      </c>
      <c r="AR125" s="11" t="s">
        <v>52</v>
      </c>
      <c r="AS125" s="11"/>
      <c r="AT125" s="11" t="s">
        <v>713</v>
      </c>
      <c r="AU125" s="11" t="s">
        <v>55</v>
      </c>
      <c r="AV125" s="11"/>
      <c r="AW125" s="11" t="s">
        <v>45</v>
      </c>
      <c r="AX125" s="11" t="s">
        <v>239</v>
      </c>
      <c r="AY125" s="11" t="s">
        <v>57</v>
      </c>
      <c r="AZ125" s="11" t="s">
        <v>57</v>
      </c>
      <c r="BA125" s="11" t="s">
        <v>57</v>
      </c>
      <c r="BB125" s="11" t="s">
        <v>222</v>
      </c>
      <c r="BC125" s="11"/>
      <c r="BD125" s="11"/>
      <c r="BE125" s="13">
        <v>40917</v>
      </c>
      <c r="BF125" s="11" t="s">
        <v>319</v>
      </c>
      <c r="BG125" s="11" t="s">
        <v>817</v>
      </c>
      <c r="BH125" s="11" t="s">
        <v>819</v>
      </c>
      <c r="BJ125" s="11" t="s">
        <v>834</v>
      </c>
    </row>
    <row r="126" spans="1:62" ht="16">
      <c r="A126" s="11" t="s">
        <v>714</v>
      </c>
      <c r="B126" s="11" t="s">
        <v>37</v>
      </c>
      <c r="C126" s="11">
        <v>39</v>
      </c>
      <c r="D126" s="11" t="s">
        <v>120</v>
      </c>
      <c r="E126" s="11" t="s">
        <v>39</v>
      </c>
      <c r="F126" s="11" t="s">
        <v>40</v>
      </c>
      <c r="G126" s="11">
        <v>36</v>
      </c>
      <c r="H126" s="11" t="s">
        <v>38</v>
      </c>
      <c r="I126" s="11" t="s">
        <v>41</v>
      </c>
      <c r="J126" s="11" t="s">
        <v>42</v>
      </c>
      <c r="K126" s="11" t="s">
        <v>715</v>
      </c>
      <c r="L126" s="11"/>
      <c r="M126" s="11"/>
      <c r="N126" s="11"/>
      <c r="O126" s="11"/>
      <c r="P126" s="11"/>
      <c r="Q126" s="11">
        <v>2</v>
      </c>
      <c r="R126" s="14">
        <v>42096</v>
      </c>
      <c r="S126" s="11" t="s">
        <v>112</v>
      </c>
      <c r="T126" s="11">
        <v>4</v>
      </c>
      <c r="U126" s="11">
        <v>3</v>
      </c>
      <c r="V126" s="11"/>
      <c r="W126" s="11">
        <v>6</v>
      </c>
      <c r="X126" s="11">
        <v>6</v>
      </c>
      <c r="Y126" s="11">
        <v>0</v>
      </c>
      <c r="Z126" s="11">
        <v>0</v>
      </c>
      <c r="AA126" s="11">
        <v>0</v>
      </c>
      <c r="AB126" s="11" t="s">
        <v>55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 t="s">
        <v>52</v>
      </c>
      <c r="AS126" s="11"/>
      <c r="AT126" s="11"/>
      <c r="AU126" s="11"/>
      <c r="AV126" s="11"/>
      <c r="AW126" s="11"/>
      <c r="AX126" s="11"/>
      <c r="AY126" s="11" t="s">
        <v>57</v>
      </c>
      <c r="AZ126" s="11" t="s">
        <v>57</v>
      </c>
      <c r="BA126" s="11" t="s">
        <v>57</v>
      </c>
      <c r="BB126" s="11" t="s">
        <v>253</v>
      </c>
      <c r="BC126" s="11"/>
      <c r="BD126" s="11"/>
      <c r="BE126" s="13">
        <v>40590</v>
      </c>
      <c r="BF126" s="11" t="s">
        <v>436</v>
      </c>
      <c r="BG126" s="11" t="s">
        <v>817</v>
      </c>
      <c r="BH126" s="11" t="s">
        <v>819</v>
      </c>
      <c r="BJ126" s="11"/>
    </row>
    <row r="127" spans="1:62" ht="16">
      <c r="A127" s="11" t="s">
        <v>716</v>
      </c>
      <c r="B127" s="11" t="s">
        <v>37</v>
      </c>
      <c r="C127" s="11">
        <v>54</v>
      </c>
      <c r="D127" s="11" t="s">
        <v>96</v>
      </c>
      <c r="E127" s="11" t="s">
        <v>39</v>
      </c>
      <c r="F127" s="11" t="s">
        <v>110</v>
      </c>
      <c r="G127" s="11">
        <v>40</v>
      </c>
      <c r="H127" s="11" t="s">
        <v>96</v>
      </c>
      <c r="I127" s="11" t="s">
        <v>136</v>
      </c>
      <c r="J127" s="22" t="s">
        <v>806</v>
      </c>
      <c r="K127" s="11" t="s">
        <v>717</v>
      </c>
      <c r="L127" s="11"/>
      <c r="M127" s="11"/>
      <c r="N127" s="11"/>
      <c r="O127" s="11"/>
      <c r="P127" s="11"/>
      <c r="Q127" s="11">
        <v>1</v>
      </c>
      <c r="R127" s="11"/>
      <c r="S127" s="11" t="s">
        <v>112</v>
      </c>
      <c r="T127" s="11">
        <v>5</v>
      </c>
      <c r="U127" s="11">
        <v>3</v>
      </c>
      <c r="V127" s="11"/>
      <c r="W127" s="11">
        <v>2</v>
      </c>
      <c r="X127" s="11">
        <v>2</v>
      </c>
      <c r="Y127" s="11">
        <v>4</v>
      </c>
      <c r="Z127" s="11">
        <v>0</v>
      </c>
      <c r="AA127" s="11">
        <v>0</v>
      </c>
      <c r="AB127" s="11" t="s">
        <v>55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 t="s">
        <v>55</v>
      </c>
      <c r="AS127" s="11"/>
      <c r="AT127" s="11"/>
      <c r="AU127" s="11"/>
      <c r="AV127" s="11"/>
      <c r="AW127" s="11"/>
      <c r="AX127" s="11"/>
      <c r="AY127" s="11" t="s">
        <v>138</v>
      </c>
      <c r="AZ127" s="11" t="s">
        <v>57</v>
      </c>
      <c r="BA127" s="11" t="s">
        <v>57</v>
      </c>
      <c r="BB127" s="11" t="s">
        <v>718</v>
      </c>
      <c r="BC127" s="11" t="s">
        <v>719</v>
      </c>
      <c r="BD127" s="11"/>
      <c r="BE127" s="13">
        <v>40007</v>
      </c>
      <c r="BF127" s="11" t="s">
        <v>698</v>
      </c>
      <c r="BG127" s="11" t="s">
        <v>816</v>
      </c>
      <c r="BH127" s="11" t="s">
        <v>819</v>
      </c>
      <c r="BJ127" s="11"/>
    </row>
    <row r="128" spans="1:62" ht="16">
      <c r="A128" s="11" t="s">
        <v>720</v>
      </c>
      <c r="B128" s="11" t="s">
        <v>76</v>
      </c>
      <c r="C128" s="11">
        <v>34</v>
      </c>
      <c r="D128" s="11" t="s">
        <v>96</v>
      </c>
      <c r="E128" s="11" t="s">
        <v>39</v>
      </c>
      <c r="F128" s="11" t="s">
        <v>140</v>
      </c>
      <c r="G128" s="11">
        <v>35</v>
      </c>
      <c r="H128" s="11" t="s">
        <v>38</v>
      </c>
      <c r="I128" s="11" t="s">
        <v>41</v>
      </c>
      <c r="J128" s="11" t="s">
        <v>42</v>
      </c>
      <c r="K128" s="11" t="s">
        <v>721</v>
      </c>
      <c r="L128" s="11"/>
      <c r="M128" s="11"/>
      <c r="N128" s="11"/>
      <c r="O128" s="11"/>
      <c r="P128" s="11"/>
      <c r="Q128" s="11">
        <v>2</v>
      </c>
      <c r="R128" s="14">
        <v>42007</v>
      </c>
      <c r="S128" s="11" t="s">
        <v>112</v>
      </c>
      <c r="T128" s="11">
        <v>3</v>
      </c>
      <c r="U128" s="11">
        <v>5</v>
      </c>
      <c r="V128" s="11"/>
      <c r="W128" s="11">
        <v>10</v>
      </c>
      <c r="X128" s="11">
        <v>0</v>
      </c>
      <c r="Y128" s="11">
        <v>10</v>
      </c>
      <c r="Z128" s="11">
        <v>0</v>
      </c>
      <c r="AA128" s="11">
        <v>1</v>
      </c>
      <c r="AB128" s="11" t="s">
        <v>45</v>
      </c>
      <c r="AC128" s="11"/>
      <c r="AD128" s="11" t="s">
        <v>124</v>
      </c>
      <c r="AE128" s="11"/>
      <c r="AF128" s="11"/>
      <c r="AG128" s="11"/>
      <c r="AH128" s="11"/>
      <c r="AI128" s="11"/>
      <c r="AJ128" s="11"/>
      <c r="AK128" s="11"/>
      <c r="AL128" s="11" t="s">
        <v>47</v>
      </c>
      <c r="AM128" s="11" t="s">
        <v>48</v>
      </c>
      <c r="AN128" s="11" t="s">
        <v>49</v>
      </c>
      <c r="AO128" s="11" t="s">
        <v>50</v>
      </c>
      <c r="AP128" s="11" t="s">
        <v>102</v>
      </c>
      <c r="AQ128" s="11" t="s">
        <v>114</v>
      </c>
      <c r="AR128" s="11" t="s">
        <v>52</v>
      </c>
      <c r="AS128" s="11" t="s">
        <v>104</v>
      </c>
      <c r="AT128" s="11" t="s">
        <v>722</v>
      </c>
      <c r="AU128" s="11" t="s">
        <v>55</v>
      </c>
      <c r="AV128" s="11"/>
      <c r="AW128" s="11" t="s">
        <v>45</v>
      </c>
      <c r="AX128" s="11" t="s">
        <v>239</v>
      </c>
      <c r="AY128" s="11" t="s">
        <v>57</v>
      </c>
      <c r="AZ128" s="11" t="s">
        <v>57</v>
      </c>
      <c r="BA128" s="11" t="s">
        <v>57</v>
      </c>
      <c r="BB128" s="11" t="s">
        <v>723</v>
      </c>
      <c r="BC128" s="11" t="s">
        <v>724</v>
      </c>
      <c r="BD128" s="11"/>
      <c r="BE128" s="13">
        <v>40810</v>
      </c>
      <c r="BF128" s="11" t="s">
        <v>135</v>
      </c>
      <c r="BG128" s="11" t="s">
        <v>816</v>
      </c>
      <c r="BH128" s="11" t="s">
        <v>819</v>
      </c>
      <c r="BJ128" s="11" t="s">
        <v>821</v>
      </c>
    </row>
    <row r="129" spans="1:62" ht="16">
      <c r="A129" s="11" t="s">
        <v>725</v>
      </c>
      <c r="B129" s="11" t="s">
        <v>76</v>
      </c>
      <c r="C129" s="11">
        <v>48</v>
      </c>
      <c r="D129" s="11" t="s">
        <v>120</v>
      </c>
      <c r="E129" s="11" t="s">
        <v>39</v>
      </c>
      <c r="F129" s="11" t="s">
        <v>146</v>
      </c>
      <c r="G129" s="11">
        <v>45</v>
      </c>
      <c r="H129" s="11" t="s">
        <v>96</v>
      </c>
      <c r="I129" s="11" t="s">
        <v>272</v>
      </c>
      <c r="J129" s="22" t="s">
        <v>806</v>
      </c>
      <c r="K129" s="11" t="s">
        <v>726</v>
      </c>
      <c r="L129" s="11"/>
      <c r="M129" s="11"/>
      <c r="N129" s="11"/>
      <c r="O129" s="11"/>
      <c r="P129" s="11"/>
      <c r="Q129" s="11">
        <v>1</v>
      </c>
      <c r="R129" s="11"/>
      <c r="S129" s="11" t="s">
        <v>112</v>
      </c>
      <c r="T129" s="11">
        <v>12</v>
      </c>
      <c r="U129" s="11">
        <v>2</v>
      </c>
      <c r="V129" s="11"/>
      <c r="W129" s="11">
        <v>1</v>
      </c>
      <c r="X129" s="11">
        <v>1</v>
      </c>
      <c r="Y129" s="11">
        <v>2</v>
      </c>
      <c r="Z129" s="11">
        <v>0</v>
      </c>
      <c r="AA129" s="11">
        <v>0</v>
      </c>
      <c r="AB129" s="11" t="s">
        <v>55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 t="s">
        <v>55</v>
      </c>
      <c r="AS129" s="11"/>
      <c r="AT129" s="11"/>
      <c r="AU129" s="11"/>
      <c r="AV129" s="11"/>
      <c r="AW129" s="11"/>
      <c r="AX129" s="11"/>
      <c r="AY129" s="11" t="s">
        <v>138</v>
      </c>
      <c r="AZ129" s="11" t="s">
        <v>57</v>
      </c>
      <c r="BA129" s="11" t="s">
        <v>117</v>
      </c>
      <c r="BB129" s="11" t="s">
        <v>144</v>
      </c>
      <c r="BC129" s="11" t="s">
        <v>727</v>
      </c>
      <c r="BD129" s="11"/>
      <c r="BE129" s="13">
        <v>37447</v>
      </c>
      <c r="BF129" s="11" t="s">
        <v>728</v>
      </c>
      <c r="BG129" s="11" t="s">
        <v>816</v>
      </c>
      <c r="BH129" s="11" t="s">
        <v>822</v>
      </c>
      <c r="BJ129" s="11"/>
    </row>
    <row r="130" spans="1:62" ht="16">
      <c r="A130" s="11" t="s">
        <v>729</v>
      </c>
      <c r="B130" s="11" t="s">
        <v>37</v>
      </c>
      <c r="C130" s="11">
        <v>48</v>
      </c>
      <c r="D130" s="11" t="s">
        <v>120</v>
      </c>
      <c r="E130" s="11" t="s">
        <v>39</v>
      </c>
      <c r="F130" s="11" t="s">
        <v>146</v>
      </c>
      <c r="G130" s="11">
        <v>44</v>
      </c>
      <c r="H130" s="11" t="s">
        <v>96</v>
      </c>
      <c r="I130" s="11" t="s">
        <v>136</v>
      </c>
      <c r="J130" s="22" t="s">
        <v>806</v>
      </c>
      <c r="K130" s="11" t="s">
        <v>730</v>
      </c>
      <c r="L130" s="11"/>
      <c r="M130" s="11"/>
      <c r="N130" s="11"/>
      <c r="O130" s="11"/>
      <c r="P130" s="11"/>
      <c r="Q130" s="11">
        <v>2</v>
      </c>
      <c r="R130" s="14">
        <v>42344</v>
      </c>
      <c r="S130" s="11" t="s">
        <v>112</v>
      </c>
      <c r="T130" s="11">
        <v>6</v>
      </c>
      <c r="U130" s="11">
        <v>3</v>
      </c>
      <c r="V130" s="11"/>
      <c r="W130" s="11">
        <v>1</v>
      </c>
      <c r="X130" s="11">
        <v>0</v>
      </c>
      <c r="Y130" s="11">
        <v>1</v>
      </c>
      <c r="Z130" s="11">
        <v>0</v>
      </c>
      <c r="AA130" s="11">
        <v>0</v>
      </c>
      <c r="AB130" s="11" t="s">
        <v>55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 t="s">
        <v>52</v>
      </c>
      <c r="AS130" s="11"/>
      <c r="AT130" s="11"/>
      <c r="AU130" s="11"/>
      <c r="AV130" s="11"/>
      <c r="AW130" s="11"/>
      <c r="AX130" s="11"/>
      <c r="AY130" s="11" t="s">
        <v>138</v>
      </c>
      <c r="AZ130" s="11" t="s">
        <v>57</v>
      </c>
      <c r="BA130" s="11" t="s">
        <v>57</v>
      </c>
      <c r="BB130" s="11" t="s">
        <v>731</v>
      </c>
      <c r="BC130" s="11"/>
      <c r="BD130" s="11"/>
      <c r="BE130" s="13">
        <v>39732</v>
      </c>
      <c r="BF130" s="11" t="s">
        <v>732</v>
      </c>
      <c r="BG130" s="11" t="s">
        <v>817</v>
      </c>
      <c r="BH130" s="11" t="s">
        <v>819</v>
      </c>
      <c r="BJ130" s="11"/>
    </row>
    <row r="131" spans="1:62" ht="16">
      <c r="A131" s="11" t="s">
        <v>733</v>
      </c>
      <c r="B131" s="11" t="s">
        <v>37</v>
      </c>
      <c r="C131" s="11">
        <v>45</v>
      </c>
      <c r="D131" s="11" t="s">
        <v>96</v>
      </c>
      <c r="E131" s="11" t="s">
        <v>39</v>
      </c>
      <c r="F131" s="11" t="s">
        <v>40</v>
      </c>
      <c r="G131" s="11">
        <v>39</v>
      </c>
      <c r="H131" s="11" t="s">
        <v>120</v>
      </c>
      <c r="I131" s="11" t="s">
        <v>272</v>
      </c>
      <c r="J131" s="22" t="s">
        <v>806</v>
      </c>
      <c r="K131" s="11" t="s">
        <v>734</v>
      </c>
      <c r="L131" s="11"/>
      <c r="M131" s="11"/>
      <c r="N131" s="11"/>
      <c r="O131" s="11"/>
      <c r="P131" s="11"/>
      <c r="Q131" s="11">
        <v>2</v>
      </c>
      <c r="R131" s="14">
        <v>42191</v>
      </c>
      <c r="S131" s="11" t="s">
        <v>112</v>
      </c>
      <c r="T131" s="11">
        <v>7</v>
      </c>
      <c r="U131" s="11">
        <v>2</v>
      </c>
      <c r="V131" s="11"/>
      <c r="W131" s="11">
        <v>2</v>
      </c>
      <c r="X131" s="11">
        <v>2</v>
      </c>
      <c r="Y131" s="11">
        <v>2</v>
      </c>
      <c r="Z131" s="11">
        <v>2</v>
      </c>
      <c r="AA131" s="11">
        <v>3</v>
      </c>
      <c r="AB131" s="11" t="s">
        <v>45</v>
      </c>
      <c r="AC131" s="11"/>
      <c r="AD131" s="11" t="s">
        <v>163</v>
      </c>
      <c r="AE131" s="11"/>
      <c r="AF131" s="11"/>
      <c r="AG131" s="11"/>
      <c r="AH131" s="11"/>
      <c r="AI131" s="11"/>
      <c r="AJ131" s="11"/>
      <c r="AK131" s="11"/>
      <c r="AL131" s="11" t="s">
        <v>47</v>
      </c>
      <c r="AM131" s="11" t="s">
        <v>131</v>
      </c>
      <c r="AN131" s="11" t="s">
        <v>101</v>
      </c>
      <c r="AO131" s="11" t="s">
        <v>50</v>
      </c>
      <c r="AP131" s="11" t="s">
        <v>51</v>
      </c>
      <c r="AQ131" s="11"/>
      <c r="AR131" s="11" t="s">
        <v>52</v>
      </c>
      <c r="AS131" s="11" t="s">
        <v>104</v>
      </c>
      <c r="AT131" s="11" t="s">
        <v>735</v>
      </c>
      <c r="AU131" s="11" t="s">
        <v>55</v>
      </c>
      <c r="AV131" s="11"/>
      <c r="AW131" s="11" t="s">
        <v>45</v>
      </c>
      <c r="AX131" s="11"/>
      <c r="AY131" s="11" t="s">
        <v>138</v>
      </c>
      <c r="AZ131" s="11" t="s">
        <v>57</v>
      </c>
      <c r="BA131" s="11" t="s">
        <v>57</v>
      </c>
      <c r="BB131" s="11" t="s">
        <v>193</v>
      </c>
      <c r="BC131" s="11"/>
      <c r="BD131" s="11"/>
      <c r="BE131" s="13">
        <v>39308</v>
      </c>
      <c r="BF131" s="11" t="s">
        <v>650</v>
      </c>
      <c r="BG131" s="11" t="s">
        <v>816</v>
      </c>
      <c r="BH131" s="11" t="s">
        <v>819</v>
      </c>
      <c r="BJ131" s="11" t="s">
        <v>834</v>
      </c>
    </row>
    <row r="132" spans="1:62" ht="16">
      <c r="A132" s="11" t="s">
        <v>736</v>
      </c>
      <c r="B132" s="11" t="s">
        <v>76</v>
      </c>
      <c r="C132" s="11">
        <v>43</v>
      </c>
      <c r="D132" s="11" t="s">
        <v>120</v>
      </c>
      <c r="E132" s="11" t="s">
        <v>39</v>
      </c>
      <c r="F132" s="11" t="s">
        <v>146</v>
      </c>
      <c r="G132" s="11">
        <v>36</v>
      </c>
      <c r="H132" s="11" t="s">
        <v>120</v>
      </c>
      <c r="I132" s="11" t="s">
        <v>41</v>
      </c>
      <c r="J132" s="11" t="s">
        <v>150</v>
      </c>
      <c r="K132" s="11" t="s">
        <v>737</v>
      </c>
      <c r="L132" s="11"/>
      <c r="M132" s="11"/>
      <c r="N132" s="11"/>
      <c r="O132" s="11"/>
      <c r="P132" s="11"/>
      <c r="Q132" s="11">
        <v>2</v>
      </c>
      <c r="R132" s="14">
        <v>42251</v>
      </c>
      <c r="S132" s="11" t="s">
        <v>112</v>
      </c>
      <c r="T132" s="11">
        <v>9</v>
      </c>
      <c r="U132" s="11">
        <v>2</v>
      </c>
      <c r="V132" s="11"/>
      <c r="W132" s="11">
        <v>4</v>
      </c>
      <c r="X132" s="11">
        <v>0</v>
      </c>
      <c r="Y132" s="11">
        <v>2</v>
      </c>
      <c r="Z132" s="11">
        <v>0</v>
      </c>
      <c r="AA132" s="11">
        <v>0</v>
      </c>
      <c r="AB132" s="11" t="s">
        <v>45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 t="s">
        <v>47</v>
      </c>
      <c r="AM132" s="11" t="s">
        <v>131</v>
      </c>
      <c r="AN132" s="11" t="s">
        <v>49</v>
      </c>
      <c r="AO132" s="11" t="s">
        <v>50</v>
      </c>
      <c r="AP132" s="11" t="s">
        <v>51</v>
      </c>
      <c r="AQ132" s="11" t="s">
        <v>103</v>
      </c>
      <c r="AR132" s="11" t="s">
        <v>52</v>
      </c>
      <c r="AS132" s="11"/>
      <c r="AT132" s="11" t="s">
        <v>738</v>
      </c>
      <c r="AU132" s="11" t="s">
        <v>55</v>
      </c>
      <c r="AV132" s="11"/>
      <c r="AW132" s="11" t="s">
        <v>45</v>
      </c>
      <c r="AX132" s="11" t="s">
        <v>239</v>
      </c>
      <c r="AY132" s="11" t="s">
        <v>138</v>
      </c>
      <c r="AZ132" s="11" t="s">
        <v>57</v>
      </c>
      <c r="BA132" s="11" t="s">
        <v>57</v>
      </c>
      <c r="BB132" s="11" t="s">
        <v>193</v>
      </c>
      <c r="BC132" s="11"/>
      <c r="BD132" s="11"/>
      <c r="BE132" s="13">
        <v>39067</v>
      </c>
      <c r="BF132" s="11" t="s">
        <v>289</v>
      </c>
      <c r="BG132" s="11" t="s">
        <v>816</v>
      </c>
      <c r="BH132" s="11" t="s">
        <v>819</v>
      </c>
      <c r="BJ132" s="11" t="s">
        <v>821</v>
      </c>
    </row>
    <row r="133" spans="1:62" ht="16">
      <c r="A133" s="11" t="s">
        <v>739</v>
      </c>
      <c r="B133" s="11" t="s">
        <v>76</v>
      </c>
      <c r="C133" s="11">
        <v>36</v>
      </c>
      <c r="D133" s="11" t="s">
        <v>120</v>
      </c>
      <c r="E133" s="11" t="s">
        <v>39</v>
      </c>
      <c r="F133" s="11" t="s">
        <v>146</v>
      </c>
      <c r="G133" s="11">
        <v>37</v>
      </c>
      <c r="H133" s="11" t="s">
        <v>120</v>
      </c>
      <c r="I133" s="11" t="s">
        <v>41</v>
      </c>
      <c r="J133" s="11" t="s">
        <v>42</v>
      </c>
      <c r="K133" s="11" t="s">
        <v>740</v>
      </c>
      <c r="L133" s="11"/>
      <c r="M133" s="11"/>
      <c r="N133" s="11"/>
      <c r="O133" s="11"/>
      <c r="P133" s="11"/>
      <c r="Q133" s="11">
        <v>1</v>
      </c>
      <c r="R133" s="11"/>
      <c r="S133" s="11" t="s">
        <v>112</v>
      </c>
      <c r="T133" s="11">
        <v>10</v>
      </c>
      <c r="U133" s="11">
        <v>2</v>
      </c>
      <c r="V133" s="11"/>
      <c r="W133" s="11">
        <v>7</v>
      </c>
      <c r="X133" s="11">
        <v>3</v>
      </c>
      <c r="Y133" s="11">
        <v>2</v>
      </c>
      <c r="Z133" s="11">
        <v>0</v>
      </c>
      <c r="AA133" s="11">
        <v>0</v>
      </c>
      <c r="AB133" s="11" t="s">
        <v>55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 t="s">
        <v>172</v>
      </c>
      <c r="AS133" s="11"/>
      <c r="AT133" s="11"/>
      <c r="AU133" s="11"/>
      <c r="AV133" s="11"/>
      <c r="AW133" s="11"/>
      <c r="AX133" s="11"/>
      <c r="AY133" s="11" t="s">
        <v>57</v>
      </c>
      <c r="AZ133" s="11" t="s">
        <v>57</v>
      </c>
      <c r="BA133" s="11" t="s">
        <v>57</v>
      </c>
      <c r="BB133" s="11" t="s">
        <v>159</v>
      </c>
      <c r="BC133" s="11"/>
      <c r="BD133" s="11"/>
      <c r="BE133" s="13">
        <v>38287</v>
      </c>
      <c r="BF133" s="11" t="s">
        <v>741</v>
      </c>
      <c r="BG133" s="11" t="s">
        <v>816</v>
      </c>
      <c r="BH133" s="11" t="s">
        <v>822</v>
      </c>
      <c r="BJ133" s="11"/>
    </row>
    <row r="134" spans="1:62" ht="16">
      <c r="A134" s="11" t="s">
        <v>742</v>
      </c>
      <c r="B134" s="11" t="s">
        <v>37</v>
      </c>
      <c r="C134" s="11">
        <v>38</v>
      </c>
      <c r="D134" s="11" t="s">
        <v>96</v>
      </c>
      <c r="E134" s="11" t="s">
        <v>39</v>
      </c>
      <c r="F134" s="11" t="s">
        <v>140</v>
      </c>
      <c r="G134" s="11">
        <v>38</v>
      </c>
      <c r="H134" s="11" t="s">
        <v>96</v>
      </c>
      <c r="I134" s="11" t="s">
        <v>136</v>
      </c>
      <c r="J134" s="22" t="s">
        <v>806</v>
      </c>
      <c r="K134" s="11" t="s">
        <v>743</v>
      </c>
      <c r="L134" s="11"/>
      <c r="M134" s="11"/>
      <c r="N134" s="11"/>
      <c r="O134" s="11"/>
      <c r="P134" s="11"/>
      <c r="Q134" s="11">
        <v>1</v>
      </c>
      <c r="R134" s="11"/>
      <c r="S134" s="11" t="s">
        <v>112</v>
      </c>
      <c r="T134" s="11">
        <v>8</v>
      </c>
      <c r="U134" s="11">
        <v>12</v>
      </c>
      <c r="V134" s="11"/>
      <c r="W134" s="11">
        <v>12</v>
      </c>
      <c r="X134" s="11">
        <v>0</v>
      </c>
      <c r="Y134" s="11">
        <v>12</v>
      </c>
      <c r="Z134" s="11">
        <v>3</v>
      </c>
      <c r="AA134" s="11">
        <v>1</v>
      </c>
      <c r="AB134" s="11" t="s">
        <v>45</v>
      </c>
      <c r="AC134" s="11"/>
      <c r="AD134" s="11" t="s">
        <v>124</v>
      </c>
      <c r="AE134" s="11"/>
      <c r="AF134" s="11"/>
      <c r="AG134" s="11"/>
      <c r="AH134" s="11"/>
      <c r="AI134" s="11"/>
      <c r="AJ134" s="11"/>
      <c r="AK134" s="11"/>
      <c r="AL134" s="11" t="s">
        <v>744</v>
      </c>
      <c r="AM134" s="11" t="s">
        <v>131</v>
      </c>
      <c r="AN134" s="11" t="s">
        <v>101</v>
      </c>
      <c r="AO134" s="11" t="s">
        <v>50</v>
      </c>
      <c r="AP134" s="11" t="s">
        <v>51</v>
      </c>
      <c r="AQ134" s="11" t="s">
        <v>114</v>
      </c>
      <c r="AR134" s="11" t="s">
        <v>172</v>
      </c>
      <c r="AS134" s="11" t="s">
        <v>231</v>
      </c>
      <c r="AT134" s="11" t="s">
        <v>745</v>
      </c>
      <c r="AU134" s="11" t="s">
        <v>55</v>
      </c>
      <c r="AV134" s="11"/>
      <c r="AW134" s="11" t="s">
        <v>45</v>
      </c>
      <c r="AX134" s="11" t="s">
        <v>56</v>
      </c>
      <c r="AY134" s="11" t="s">
        <v>55</v>
      </c>
      <c r="AZ134" s="11" t="s">
        <v>57</v>
      </c>
      <c r="BA134" s="11" t="s">
        <v>57</v>
      </c>
      <c r="BB134" s="11" t="s">
        <v>746</v>
      </c>
      <c r="BC134" s="11">
        <v>3934197540</v>
      </c>
      <c r="BD134" s="11"/>
      <c r="BE134" s="13">
        <v>39169</v>
      </c>
      <c r="BF134" s="11" t="s">
        <v>650</v>
      </c>
      <c r="BG134" s="11" t="s">
        <v>816</v>
      </c>
      <c r="BH134" s="11" t="s">
        <v>825</v>
      </c>
      <c r="BJ134" s="11" t="s">
        <v>832</v>
      </c>
    </row>
    <row r="135" spans="1:62" ht="16">
      <c r="A135" s="11" t="s">
        <v>747</v>
      </c>
      <c r="B135" s="11" t="s">
        <v>37</v>
      </c>
      <c r="C135" s="11">
        <v>37</v>
      </c>
      <c r="D135" s="11" t="s">
        <v>38</v>
      </c>
      <c r="E135" s="11" t="s">
        <v>39</v>
      </c>
      <c r="F135" s="11" t="s">
        <v>140</v>
      </c>
      <c r="G135" s="11">
        <v>40</v>
      </c>
      <c r="H135" s="11" t="s">
        <v>120</v>
      </c>
      <c r="I135" s="11" t="s">
        <v>136</v>
      </c>
      <c r="J135" s="22" t="s">
        <v>806</v>
      </c>
      <c r="K135" s="11" t="s">
        <v>748</v>
      </c>
      <c r="L135" s="11"/>
      <c r="M135" s="11"/>
      <c r="N135" s="11"/>
      <c r="O135" s="11"/>
      <c r="P135" s="11"/>
      <c r="Q135" s="11">
        <v>2</v>
      </c>
      <c r="R135" s="11" t="s">
        <v>749</v>
      </c>
      <c r="S135" s="11" t="s">
        <v>112</v>
      </c>
      <c r="T135" s="11">
        <v>3</v>
      </c>
      <c r="U135" s="11">
        <v>5</v>
      </c>
      <c r="V135" s="11"/>
      <c r="W135" s="11">
        <v>5</v>
      </c>
      <c r="X135" s="11">
        <v>1</v>
      </c>
      <c r="Y135" s="11">
        <v>5</v>
      </c>
      <c r="Z135" s="11">
        <v>0</v>
      </c>
      <c r="AA135" s="11">
        <v>3</v>
      </c>
      <c r="AB135" s="11" t="s">
        <v>45</v>
      </c>
      <c r="AC135" s="11"/>
      <c r="AD135" s="11" t="s">
        <v>184</v>
      </c>
      <c r="AE135" s="11"/>
      <c r="AF135" s="11" t="s">
        <v>163</v>
      </c>
      <c r="AG135" s="11"/>
      <c r="AH135" s="11"/>
      <c r="AI135" s="11"/>
      <c r="AJ135" s="11"/>
      <c r="AK135" s="11"/>
      <c r="AL135" s="11" t="s">
        <v>185</v>
      </c>
      <c r="AM135" s="11" t="s">
        <v>48</v>
      </c>
      <c r="AN135" s="11" t="s">
        <v>49</v>
      </c>
      <c r="AO135" s="11" t="s">
        <v>50</v>
      </c>
      <c r="AP135" s="11" t="s">
        <v>51</v>
      </c>
      <c r="AQ135" s="11" t="s">
        <v>114</v>
      </c>
      <c r="AR135" s="11" t="s">
        <v>172</v>
      </c>
      <c r="AS135" s="11" t="s">
        <v>53</v>
      </c>
      <c r="AT135" s="11" t="s">
        <v>750</v>
      </c>
      <c r="AU135" s="11" t="s">
        <v>55</v>
      </c>
      <c r="AV135" s="11"/>
      <c r="AW135" s="11" t="s">
        <v>45</v>
      </c>
      <c r="AX135" s="11" t="s">
        <v>125</v>
      </c>
      <c r="AY135" s="11" t="s">
        <v>55</v>
      </c>
      <c r="AZ135" s="11" t="s">
        <v>57</v>
      </c>
      <c r="BA135" s="11" t="s">
        <v>57</v>
      </c>
      <c r="BB135" s="11" t="s">
        <v>751</v>
      </c>
      <c r="BC135" s="11"/>
      <c r="BD135" s="11"/>
      <c r="BE135" s="13">
        <v>40720</v>
      </c>
      <c r="BF135" s="11" t="s">
        <v>278</v>
      </c>
      <c r="BG135" s="11" t="s">
        <v>816</v>
      </c>
      <c r="BH135" s="11" t="s">
        <v>819</v>
      </c>
      <c r="BJ135" s="11" t="s">
        <v>832</v>
      </c>
    </row>
    <row r="136" spans="1:62" ht="16">
      <c r="A136" s="11" t="s">
        <v>752</v>
      </c>
      <c r="B136" s="11" t="s">
        <v>37</v>
      </c>
      <c r="C136" s="11">
        <v>52</v>
      </c>
      <c r="D136" s="11" t="s">
        <v>96</v>
      </c>
      <c r="E136" s="11" t="s">
        <v>39</v>
      </c>
      <c r="F136" s="11" t="s">
        <v>146</v>
      </c>
      <c r="G136" s="11">
        <v>35</v>
      </c>
      <c r="H136" s="11" t="s">
        <v>120</v>
      </c>
      <c r="I136" s="11" t="s">
        <v>136</v>
      </c>
      <c r="J136" s="22" t="s">
        <v>806</v>
      </c>
      <c r="K136" s="11" t="s">
        <v>753</v>
      </c>
      <c r="L136" s="11"/>
      <c r="M136" s="11"/>
      <c r="N136" s="11"/>
      <c r="O136" s="11"/>
      <c r="P136" s="11"/>
      <c r="Q136" s="11">
        <v>3</v>
      </c>
      <c r="R136" s="13">
        <v>43077</v>
      </c>
      <c r="S136" s="11" t="s">
        <v>44</v>
      </c>
      <c r="T136" s="11">
        <v>12</v>
      </c>
      <c r="U136" s="11">
        <v>5</v>
      </c>
      <c r="V136" s="11"/>
      <c r="W136" s="11">
        <v>1</v>
      </c>
      <c r="X136" s="11">
        <v>0</v>
      </c>
      <c r="Y136" s="11">
        <v>1</v>
      </c>
      <c r="Z136" s="11">
        <v>0</v>
      </c>
      <c r="AA136" s="11">
        <v>4</v>
      </c>
      <c r="AB136" s="11" t="s">
        <v>55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 t="s">
        <v>172</v>
      </c>
      <c r="AS136" s="11"/>
      <c r="AT136" s="11"/>
      <c r="AU136" s="11"/>
      <c r="AV136" s="11"/>
      <c r="AW136" s="11"/>
      <c r="AX136" s="11"/>
      <c r="AY136" s="11" t="s">
        <v>138</v>
      </c>
      <c r="AZ136" s="11" t="s">
        <v>57</v>
      </c>
      <c r="BA136" s="11" t="s">
        <v>57</v>
      </c>
      <c r="BB136" s="11" t="s">
        <v>754</v>
      </c>
      <c r="BC136" s="11" t="s">
        <v>755</v>
      </c>
      <c r="BD136" s="11" t="s">
        <v>756</v>
      </c>
      <c r="BE136" s="13">
        <v>37806</v>
      </c>
      <c r="BF136" s="11" t="s">
        <v>316</v>
      </c>
      <c r="BG136" s="11" t="s">
        <v>817</v>
      </c>
      <c r="BH136" s="11" t="s">
        <v>825</v>
      </c>
      <c r="BJ136" s="11"/>
    </row>
    <row r="137" spans="1:62" ht="16">
      <c r="A137" s="11" t="s">
        <v>757</v>
      </c>
      <c r="B137" s="11" t="s">
        <v>37</v>
      </c>
      <c r="C137" s="11">
        <v>42</v>
      </c>
      <c r="D137" s="11" t="s">
        <v>120</v>
      </c>
      <c r="E137" s="11" t="s">
        <v>188</v>
      </c>
      <c r="F137" s="22" t="s">
        <v>806</v>
      </c>
      <c r="G137" s="11">
        <v>40</v>
      </c>
      <c r="H137" s="11" t="s">
        <v>96</v>
      </c>
      <c r="I137" s="11" t="s">
        <v>41</v>
      </c>
      <c r="J137" s="11" t="s">
        <v>576</v>
      </c>
      <c r="K137" s="11" t="s">
        <v>758</v>
      </c>
      <c r="L137" s="11"/>
      <c r="M137" s="11"/>
      <c r="N137" s="11"/>
      <c r="O137" s="11"/>
      <c r="P137" s="11"/>
      <c r="Q137" s="11">
        <v>2</v>
      </c>
      <c r="R137" s="14">
        <v>42098</v>
      </c>
      <c r="S137" s="11" t="s">
        <v>112</v>
      </c>
      <c r="T137" s="11">
        <v>4</v>
      </c>
      <c r="U137" s="11">
        <v>4</v>
      </c>
      <c r="V137" s="11"/>
      <c r="W137" s="11">
        <v>4</v>
      </c>
      <c r="X137" s="11">
        <v>1</v>
      </c>
      <c r="Y137" s="11">
        <v>4</v>
      </c>
      <c r="Z137" s="11">
        <v>0</v>
      </c>
      <c r="AA137" s="11">
        <v>2</v>
      </c>
      <c r="AB137" s="11" t="s">
        <v>45</v>
      </c>
      <c r="AC137" s="11"/>
      <c r="AD137" s="11"/>
      <c r="AE137" s="11"/>
      <c r="AF137" s="11"/>
      <c r="AG137" s="11" t="s">
        <v>163</v>
      </c>
      <c r="AH137" s="11"/>
      <c r="AI137" s="11"/>
      <c r="AJ137" s="11"/>
      <c r="AK137" s="11"/>
      <c r="AL137" s="11" t="s">
        <v>47</v>
      </c>
      <c r="AM137" s="11" t="s">
        <v>113</v>
      </c>
      <c r="AN137" s="11" t="s">
        <v>49</v>
      </c>
      <c r="AO137" s="11"/>
      <c r="AP137" s="11" t="s">
        <v>51</v>
      </c>
      <c r="AQ137" s="11" t="s">
        <v>114</v>
      </c>
      <c r="AR137" s="11" t="s">
        <v>52</v>
      </c>
      <c r="AS137" s="11" t="s">
        <v>53</v>
      </c>
      <c r="AT137" s="11" t="s">
        <v>759</v>
      </c>
      <c r="AU137" s="11" t="s">
        <v>55</v>
      </c>
      <c r="AV137" s="11"/>
      <c r="AW137" s="11" t="s">
        <v>45</v>
      </c>
      <c r="AX137" s="11" t="s">
        <v>760</v>
      </c>
      <c r="AY137" s="11" t="s">
        <v>57</v>
      </c>
      <c r="AZ137" s="11" t="s">
        <v>57</v>
      </c>
      <c r="BA137" s="11" t="s">
        <v>57</v>
      </c>
      <c r="BB137" s="11" t="s">
        <v>222</v>
      </c>
      <c r="BC137" s="11" t="s">
        <v>761</v>
      </c>
      <c r="BD137" s="11"/>
      <c r="BE137" s="13">
        <v>40444</v>
      </c>
      <c r="BF137" s="11" t="s">
        <v>282</v>
      </c>
      <c r="BG137" s="11" t="s">
        <v>816</v>
      </c>
      <c r="BH137" s="11" t="s">
        <v>819</v>
      </c>
      <c r="BJ137" s="11" t="s">
        <v>821</v>
      </c>
    </row>
    <row r="138" spans="1:62" ht="16">
      <c r="A138" s="11" t="s">
        <v>762</v>
      </c>
      <c r="B138" s="11" t="s">
        <v>37</v>
      </c>
      <c r="C138" s="11">
        <v>42</v>
      </c>
      <c r="D138" s="11" t="s">
        <v>290</v>
      </c>
      <c r="E138" s="11" t="s">
        <v>188</v>
      </c>
      <c r="F138" s="22" t="s">
        <v>806</v>
      </c>
      <c r="G138" s="11">
        <v>24</v>
      </c>
      <c r="H138" s="11" t="s">
        <v>96</v>
      </c>
      <c r="I138" s="11" t="s">
        <v>272</v>
      </c>
      <c r="J138" s="22" t="s">
        <v>806</v>
      </c>
      <c r="K138" s="11" t="s">
        <v>763</v>
      </c>
      <c r="L138" s="11"/>
      <c r="M138" s="11"/>
      <c r="N138" s="11"/>
      <c r="O138" s="11"/>
      <c r="P138" s="11"/>
      <c r="Q138" s="11">
        <v>1</v>
      </c>
      <c r="R138" s="11"/>
      <c r="S138" s="11" t="s">
        <v>112</v>
      </c>
      <c r="T138" s="11">
        <v>3</v>
      </c>
      <c r="U138" s="11">
        <v>1</v>
      </c>
      <c r="V138" s="11"/>
      <c r="W138" s="11">
        <v>1</v>
      </c>
      <c r="X138" s="11">
        <v>0</v>
      </c>
      <c r="Y138" s="11">
        <v>2</v>
      </c>
      <c r="Z138" s="11">
        <v>0</v>
      </c>
      <c r="AA138" s="11">
        <v>0</v>
      </c>
      <c r="AB138" s="11" t="s">
        <v>55</v>
      </c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 t="s">
        <v>55</v>
      </c>
      <c r="AS138" s="11"/>
      <c r="AT138" s="11"/>
      <c r="AU138" s="11"/>
      <c r="AV138" s="11"/>
      <c r="AW138" s="11"/>
      <c r="AX138" s="11"/>
      <c r="AY138" s="11" t="s">
        <v>57</v>
      </c>
      <c r="AZ138" s="11" t="s">
        <v>57</v>
      </c>
      <c r="BA138" s="11" t="s">
        <v>57</v>
      </c>
      <c r="BB138" s="11" t="s">
        <v>144</v>
      </c>
      <c r="BC138" s="11"/>
      <c r="BD138" s="11"/>
      <c r="BE138" s="13">
        <v>40835</v>
      </c>
      <c r="BF138" s="11" t="s">
        <v>764</v>
      </c>
      <c r="BG138" s="11" t="s">
        <v>816</v>
      </c>
      <c r="BH138" s="11" t="s">
        <v>822</v>
      </c>
      <c r="BJ138" s="11"/>
    </row>
    <row r="139" spans="1:62" ht="16">
      <c r="A139" s="11" t="s">
        <v>765</v>
      </c>
      <c r="B139" s="11" t="s">
        <v>76</v>
      </c>
      <c r="C139" s="11">
        <v>35</v>
      </c>
      <c r="D139" s="11" t="s">
        <v>38</v>
      </c>
      <c r="E139" s="11" t="s">
        <v>39</v>
      </c>
      <c r="F139" s="11" t="s">
        <v>40</v>
      </c>
      <c r="G139" s="11">
        <v>32</v>
      </c>
      <c r="H139" s="11" t="s">
        <v>38</v>
      </c>
      <c r="I139" s="11" t="s">
        <v>41</v>
      </c>
      <c r="J139" s="11" t="s">
        <v>766</v>
      </c>
      <c r="K139" s="11" t="s">
        <v>767</v>
      </c>
      <c r="L139" s="11"/>
      <c r="M139" s="11"/>
      <c r="N139" s="11"/>
      <c r="O139" s="11"/>
      <c r="P139" s="11"/>
      <c r="Q139" s="11">
        <v>2</v>
      </c>
      <c r="R139" s="14">
        <v>42095</v>
      </c>
      <c r="S139" s="11" t="s">
        <v>44</v>
      </c>
      <c r="T139" s="11">
        <v>4</v>
      </c>
      <c r="U139" s="11">
        <v>0</v>
      </c>
      <c r="V139" s="11"/>
      <c r="W139" s="11">
        <v>3</v>
      </c>
      <c r="X139" s="11">
        <v>0</v>
      </c>
      <c r="Y139" s="11">
        <v>0</v>
      </c>
      <c r="Z139" s="11">
        <v>2</v>
      </c>
      <c r="AA139" s="11">
        <v>0</v>
      </c>
      <c r="AB139" s="11" t="s">
        <v>45</v>
      </c>
      <c r="AC139" s="11"/>
      <c r="AD139" s="11"/>
      <c r="AE139" s="11"/>
      <c r="AF139" s="11"/>
      <c r="AG139" s="11" t="s">
        <v>124</v>
      </c>
      <c r="AH139" s="11"/>
      <c r="AI139" s="11"/>
      <c r="AJ139" s="11"/>
      <c r="AK139" s="11"/>
      <c r="AL139" s="11" t="s">
        <v>207</v>
      </c>
      <c r="AM139" s="11" t="s">
        <v>131</v>
      </c>
      <c r="AN139" s="11" t="s">
        <v>101</v>
      </c>
      <c r="AO139" s="11" t="s">
        <v>50</v>
      </c>
      <c r="AP139" s="11" t="s">
        <v>51</v>
      </c>
      <c r="AQ139" s="11" t="s">
        <v>114</v>
      </c>
      <c r="AR139" s="11" t="s">
        <v>52</v>
      </c>
      <c r="AS139" s="11" t="s">
        <v>53</v>
      </c>
      <c r="AT139" s="11" t="s">
        <v>768</v>
      </c>
      <c r="AU139" s="11" t="s">
        <v>55</v>
      </c>
      <c r="AV139" s="11"/>
      <c r="AW139" s="11" t="s">
        <v>45</v>
      </c>
      <c r="AX139" s="11" t="s">
        <v>125</v>
      </c>
      <c r="AY139" s="11" t="s">
        <v>55</v>
      </c>
      <c r="AZ139" s="11" t="s">
        <v>57</v>
      </c>
      <c r="BA139" s="11" t="s">
        <v>57</v>
      </c>
      <c r="BB139" s="11" t="s">
        <v>47</v>
      </c>
      <c r="BC139" s="11"/>
      <c r="BD139" s="11"/>
      <c r="BE139" s="13">
        <v>40518</v>
      </c>
      <c r="BF139" s="11" t="s">
        <v>199</v>
      </c>
      <c r="BG139" s="11" t="s">
        <v>816</v>
      </c>
      <c r="BH139" s="11" t="s">
        <v>824</v>
      </c>
      <c r="BJ139" s="11" t="s">
        <v>832</v>
      </c>
    </row>
    <row r="140" spans="1:62" ht="16">
      <c r="A140" s="11" t="s">
        <v>769</v>
      </c>
      <c r="B140" s="11" t="s">
        <v>37</v>
      </c>
      <c r="C140" s="11">
        <v>28</v>
      </c>
      <c r="D140" s="11" t="s">
        <v>96</v>
      </c>
      <c r="E140" s="11" t="s">
        <v>39</v>
      </c>
      <c r="F140" s="11" t="s">
        <v>146</v>
      </c>
      <c r="G140" s="11">
        <v>28</v>
      </c>
      <c r="H140" s="11" t="s">
        <v>96</v>
      </c>
      <c r="I140" s="11" t="s">
        <v>136</v>
      </c>
      <c r="J140" s="22" t="s">
        <v>806</v>
      </c>
      <c r="K140" s="11" t="s">
        <v>770</v>
      </c>
      <c r="L140" s="11"/>
      <c r="M140" s="11"/>
      <c r="N140" s="11"/>
      <c r="O140" s="11"/>
      <c r="P140" s="11"/>
      <c r="Q140" s="11">
        <v>2</v>
      </c>
      <c r="R140" s="14">
        <v>42158</v>
      </c>
      <c r="S140" s="11" t="s">
        <v>112</v>
      </c>
      <c r="T140" s="11">
        <v>5</v>
      </c>
      <c r="U140" s="11">
        <v>2</v>
      </c>
      <c r="V140" s="11"/>
      <c r="W140" s="11">
        <v>4</v>
      </c>
      <c r="X140" s="11">
        <v>0</v>
      </c>
      <c r="Y140" s="11">
        <v>2</v>
      </c>
      <c r="Z140" s="11">
        <v>0</v>
      </c>
      <c r="AA140" s="11">
        <v>0</v>
      </c>
      <c r="AB140" s="11" t="s">
        <v>55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 t="s">
        <v>52</v>
      </c>
      <c r="AS140" s="11"/>
      <c r="AT140" s="11"/>
      <c r="AU140" s="11"/>
      <c r="AV140" s="11"/>
      <c r="AW140" s="11"/>
      <c r="AX140" s="11"/>
      <c r="AY140" s="11" t="s">
        <v>57</v>
      </c>
      <c r="AZ140" s="11" t="s">
        <v>57</v>
      </c>
      <c r="BA140" s="11" t="s">
        <v>57</v>
      </c>
      <c r="BB140" s="11" t="s">
        <v>771</v>
      </c>
      <c r="BC140" s="11">
        <v>3206253486</v>
      </c>
      <c r="BD140" s="11"/>
      <c r="BE140" s="13">
        <v>39934</v>
      </c>
      <c r="BF140" s="11" t="s">
        <v>316</v>
      </c>
      <c r="BG140" s="11" t="s">
        <v>816</v>
      </c>
      <c r="BH140" s="11" t="s">
        <v>819</v>
      </c>
      <c r="BJ140" s="11"/>
    </row>
    <row r="141" spans="1:62" ht="16">
      <c r="A141" s="11" t="s">
        <v>772</v>
      </c>
      <c r="B141" s="11" t="s">
        <v>37</v>
      </c>
      <c r="C141" s="11">
        <v>40</v>
      </c>
      <c r="D141" s="11" t="s">
        <v>120</v>
      </c>
      <c r="E141" s="11" t="s">
        <v>39</v>
      </c>
      <c r="F141" s="11" t="s">
        <v>146</v>
      </c>
      <c r="G141" s="11">
        <v>38</v>
      </c>
      <c r="H141" s="11" t="s">
        <v>96</v>
      </c>
      <c r="I141" s="11" t="s">
        <v>272</v>
      </c>
      <c r="J141" s="22" t="s">
        <v>806</v>
      </c>
      <c r="K141" s="11" t="s">
        <v>773</v>
      </c>
      <c r="L141" s="11"/>
      <c r="M141" s="11"/>
      <c r="N141" s="11"/>
      <c r="O141" s="11"/>
      <c r="P141" s="11"/>
      <c r="Q141" s="11">
        <v>3</v>
      </c>
      <c r="R141" s="13">
        <v>39874</v>
      </c>
      <c r="S141" s="11" t="s">
        <v>112</v>
      </c>
      <c r="T141" s="11">
        <v>3</v>
      </c>
      <c r="U141" s="11">
        <v>7</v>
      </c>
      <c r="V141" s="11"/>
      <c r="W141" s="11">
        <v>5</v>
      </c>
      <c r="X141" s="11">
        <v>1</v>
      </c>
      <c r="Y141" s="11">
        <v>5</v>
      </c>
      <c r="Z141" s="11">
        <v>1</v>
      </c>
      <c r="AA141" s="11">
        <v>1</v>
      </c>
      <c r="AB141" s="11" t="s">
        <v>45</v>
      </c>
      <c r="AC141" s="11"/>
      <c r="AD141" s="11"/>
      <c r="AE141" s="11"/>
      <c r="AF141" s="11"/>
      <c r="AG141" s="11" t="s">
        <v>46</v>
      </c>
      <c r="AH141" s="11"/>
      <c r="AI141" s="11"/>
      <c r="AJ141" s="11"/>
      <c r="AK141" s="11"/>
      <c r="AL141" s="11" t="s">
        <v>280</v>
      </c>
      <c r="AM141" s="11" t="s">
        <v>113</v>
      </c>
      <c r="AN141" s="11" t="s">
        <v>49</v>
      </c>
      <c r="AO141" s="11" t="s">
        <v>50</v>
      </c>
      <c r="AP141" s="11" t="s">
        <v>51</v>
      </c>
      <c r="AQ141" s="11" t="s">
        <v>103</v>
      </c>
      <c r="AR141" s="11" t="s">
        <v>172</v>
      </c>
      <c r="AS141" s="11" t="s">
        <v>53</v>
      </c>
      <c r="AT141" s="11" t="s">
        <v>573</v>
      </c>
      <c r="AU141" s="11" t="s">
        <v>55</v>
      </c>
      <c r="AV141" s="11"/>
      <c r="AW141" s="11" t="s">
        <v>55</v>
      </c>
      <c r="AX141" s="11" t="s">
        <v>774</v>
      </c>
      <c r="AY141" s="11" t="s">
        <v>57</v>
      </c>
      <c r="AZ141" s="11" t="s">
        <v>57</v>
      </c>
      <c r="BA141" s="11" t="s">
        <v>57</v>
      </c>
      <c r="BB141" s="11" t="s">
        <v>731</v>
      </c>
      <c r="BC141" s="11">
        <v>3396384968</v>
      </c>
      <c r="BD141" s="11"/>
      <c r="BE141" s="13">
        <v>40713</v>
      </c>
      <c r="BF141" s="11" t="s">
        <v>135</v>
      </c>
      <c r="BG141" s="11" t="s">
        <v>817</v>
      </c>
      <c r="BH141" s="11" t="s">
        <v>819</v>
      </c>
      <c r="BJ141" s="11" t="s">
        <v>821</v>
      </c>
    </row>
    <row r="142" spans="1:62" ht="16">
      <c r="A142" s="11" t="s">
        <v>775</v>
      </c>
      <c r="B142" s="11" t="s">
        <v>37</v>
      </c>
      <c r="C142" s="11">
        <v>52</v>
      </c>
      <c r="D142" s="11" t="s">
        <v>120</v>
      </c>
      <c r="E142" s="11" t="s">
        <v>39</v>
      </c>
      <c r="F142" s="11" t="s">
        <v>146</v>
      </c>
      <c r="G142" s="11">
        <v>49</v>
      </c>
      <c r="H142" s="11" t="s">
        <v>120</v>
      </c>
      <c r="I142" s="11" t="s">
        <v>136</v>
      </c>
      <c r="J142" s="22" t="s">
        <v>806</v>
      </c>
      <c r="K142" s="11" t="s">
        <v>776</v>
      </c>
      <c r="L142" s="11"/>
      <c r="M142" s="11"/>
      <c r="N142" s="11"/>
      <c r="O142" s="11"/>
      <c r="P142" s="11"/>
      <c r="Q142" s="11">
        <v>3</v>
      </c>
      <c r="R142" s="11" t="s">
        <v>777</v>
      </c>
      <c r="S142" s="11" t="s">
        <v>112</v>
      </c>
      <c r="T142" s="11">
        <v>6</v>
      </c>
      <c r="U142" s="11">
        <v>4</v>
      </c>
      <c r="V142" s="11"/>
      <c r="W142" s="11">
        <v>4</v>
      </c>
      <c r="X142" s="11">
        <v>2</v>
      </c>
      <c r="Y142" s="11">
        <v>5</v>
      </c>
      <c r="Z142" s="11">
        <v>0</v>
      </c>
      <c r="AA142" s="11">
        <v>0</v>
      </c>
      <c r="AB142" s="11" t="s">
        <v>55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 t="s">
        <v>172</v>
      </c>
      <c r="AS142" s="11"/>
      <c r="AT142" s="11"/>
      <c r="AU142" s="11"/>
      <c r="AV142" s="11"/>
      <c r="AW142" s="11"/>
      <c r="AX142" s="11"/>
      <c r="AY142" s="11" t="s">
        <v>57</v>
      </c>
      <c r="AZ142" s="11" t="s">
        <v>57</v>
      </c>
      <c r="BA142" s="11" t="s">
        <v>57</v>
      </c>
      <c r="BB142" s="11" t="s">
        <v>100</v>
      </c>
      <c r="BC142" s="11"/>
      <c r="BD142" s="11"/>
      <c r="BE142" s="13">
        <v>39689</v>
      </c>
      <c r="BF142" s="11" t="s">
        <v>235</v>
      </c>
      <c r="BG142" s="11" t="s">
        <v>818</v>
      </c>
      <c r="BH142" s="11" t="s">
        <v>819</v>
      </c>
      <c r="BJ142" s="11"/>
    </row>
    <row r="143" spans="1:62" ht="16">
      <c r="A143" s="11" t="s">
        <v>778</v>
      </c>
      <c r="B143" s="11" t="s">
        <v>37</v>
      </c>
      <c r="C143" s="11">
        <v>36</v>
      </c>
      <c r="D143" s="11" t="s">
        <v>38</v>
      </c>
      <c r="E143" s="11" t="s">
        <v>39</v>
      </c>
      <c r="F143" s="11" t="s">
        <v>40</v>
      </c>
      <c r="G143" s="11">
        <v>37</v>
      </c>
      <c r="H143" s="11" t="s">
        <v>38</v>
      </c>
      <c r="I143" s="11" t="s">
        <v>272</v>
      </c>
      <c r="J143" s="22" t="s">
        <v>806</v>
      </c>
      <c r="K143" s="11" t="s">
        <v>779</v>
      </c>
      <c r="L143" s="11"/>
      <c r="M143" s="11"/>
      <c r="N143" s="11"/>
      <c r="O143" s="11"/>
      <c r="P143" s="11"/>
      <c r="Q143" s="11">
        <v>2</v>
      </c>
      <c r="R143" s="14">
        <v>42126</v>
      </c>
      <c r="S143" s="11" t="s">
        <v>112</v>
      </c>
      <c r="T143" s="11">
        <v>5</v>
      </c>
      <c r="U143" s="11">
        <v>1</v>
      </c>
      <c r="V143" s="11"/>
      <c r="W143" s="11">
        <v>1</v>
      </c>
      <c r="X143" s="11">
        <v>0</v>
      </c>
      <c r="Y143" s="11">
        <v>4</v>
      </c>
      <c r="Z143" s="11">
        <v>4</v>
      </c>
      <c r="AA143" s="11">
        <v>1</v>
      </c>
      <c r="AB143" s="11" t="s">
        <v>45</v>
      </c>
      <c r="AC143" s="11"/>
      <c r="AD143" s="11" t="s">
        <v>124</v>
      </c>
      <c r="AE143" s="11"/>
      <c r="AF143" s="11"/>
      <c r="AG143" s="11" t="s">
        <v>46</v>
      </c>
      <c r="AH143" s="11"/>
      <c r="AI143" s="11"/>
      <c r="AJ143" s="11"/>
      <c r="AK143" s="11"/>
      <c r="AL143" s="11" t="s">
        <v>207</v>
      </c>
      <c r="AM143" s="11" t="s">
        <v>131</v>
      </c>
      <c r="AN143" s="11" t="s">
        <v>101</v>
      </c>
      <c r="AO143" s="11"/>
      <c r="AP143" s="11" t="s">
        <v>51</v>
      </c>
      <c r="AQ143" s="11" t="s">
        <v>114</v>
      </c>
      <c r="AR143" s="11" t="s">
        <v>55</v>
      </c>
      <c r="AS143" s="11" t="s">
        <v>104</v>
      </c>
      <c r="AT143" s="11" t="s">
        <v>780</v>
      </c>
      <c r="AU143" s="11" t="s">
        <v>55</v>
      </c>
      <c r="AV143" s="11"/>
      <c r="AW143" s="11" t="s">
        <v>45</v>
      </c>
      <c r="AX143" s="11" t="s">
        <v>125</v>
      </c>
      <c r="AY143" s="11" t="s">
        <v>138</v>
      </c>
      <c r="AZ143" s="11" t="s">
        <v>57</v>
      </c>
      <c r="BA143" s="11" t="s">
        <v>117</v>
      </c>
      <c r="BB143" s="11" t="s">
        <v>47</v>
      </c>
      <c r="BC143" s="11">
        <v>3387407311</v>
      </c>
      <c r="BD143" s="11"/>
      <c r="BE143" s="13">
        <v>40163</v>
      </c>
      <c r="BF143" s="11" t="s">
        <v>421</v>
      </c>
      <c r="BG143" s="11" t="s">
        <v>816</v>
      </c>
      <c r="BH143" s="11" t="s">
        <v>819</v>
      </c>
      <c r="BJ143" s="11" t="s">
        <v>832</v>
      </c>
    </row>
    <row r="144" spans="1:62" ht="16">
      <c r="A144" s="11" t="s">
        <v>781</v>
      </c>
      <c r="B144" s="11" t="s">
        <v>37</v>
      </c>
      <c r="C144" s="11">
        <v>38</v>
      </c>
      <c r="D144" s="11" t="s">
        <v>120</v>
      </c>
      <c r="E144" s="11" t="s">
        <v>39</v>
      </c>
      <c r="F144" s="11" t="s">
        <v>146</v>
      </c>
      <c r="G144" s="11">
        <v>35</v>
      </c>
      <c r="H144" s="11" t="s">
        <v>120</v>
      </c>
      <c r="I144" s="11" t="s">
        <v>136</v>
      </c>
      <c r="J144" s="22" t="s">
        <v>806</v>
      </c>
      <c r="K144" s="11" t="s">
        <v>782</v>
      </c>
      <c r="L144" s="11"/>
      <c r="M144" s="11"/>
      <c r="N144" s="11"/>
      <c r="O144" s="11"/>
      <c r="P144" s="11"/>
      <c r="Q144" s="11">
        <v>3</v>
      </c>
      <c r="R144" s="13">
        <v>41094</v>
      </c>
      <c r="S144" s="11" t="s">
        <v>112</v>
      </c>
      <c r="T144" s="11">
        <v>4</v>
      </c>
      <c r="U144" s="11">
        <v>1</v>
      </c>
      <c r="V144" s="11"/>
      <c r="W144" s="11">
        <v>2</v>
      </c>
      <c r="X144" s="11">
        <v>0</v>
      </c>
      <c r="Y144" s="11">
        <v>2</v>
      </c>
      <c r="Z144" s="11">
        <v>0</v>
      </c>
      <c r="AA144" s="11">
        <v>1</v>
      </c>
      <c r="AB144" s="11" t="s">
        <v>45</v>
      </c>
      <c r="AC144" s="11"/>
      <c r="AD144" s="11" t="s">
        <v>153</v>
      </c>
      <c r="AE144" s="11"/>
      <c r="AF144" s="11"/>
      <c r="AG144" s="11"/>
      <c r="AH144" s="11"/>
      <c r="AI144" s="11"/>
      <c r="AJ144" s="11"/>
      <c r="AK144" s="11"/>
      <c r="AL144" s="11" t="s">
        <v>207</v>
      </c>
      <c r="AM144" s="11" t="s">
        <v>131</v>
      </c>
      <c r="AN144" s="11" t="s">
        <v>49</v>
      </c>
      <c r="AO144" s="11" t="s">
        <v>155</v>
      </c>
      <c r="AP144" s="11" t="s">
        <v>51</v>
      </c>
      <c r="AQ144" s="11" t="s">
        <v>103</v>
      </c>
      <c r="AR144" s="11" t="s">
        <v>52</v>
      </c>
      <c r="AS144" s="11"/>
      <c r="AT144" s="11" t="s">
        <v>783</v>
      </c>
      <c r="AU144" s="11" t="s">
        <v>55</v>
      </c>
      <c r="AV144" s="11"/>
      <c r="AW144" s="11" t="s">
        <v>45</v>
      </c>
      <c r="AX144" s="11" t="s">
        <v>56</v>
      </c>
      <c r="AY144" s="11" t="s">
        <v>57</v>
      </c>
      <c r="AZ144" s="11" t="s">
        <v>57</v>
      </c>
      <c r="BA144" s="11" t="s">
        <v>57</v>
      </c>
      <c r="BB144" s="11" t="s">
        <v>159</v>
      </c>
      <c r="BC144" s="11" t="s">
        <v>784</v>
      </c>
      <c r="BD144" s="11"/>
      <c r="BE144" s="13">
        <v>40493</v>
      </c>
      <c r="BF144" s="11" t="s">
        <v>278</v>
      </c>
      <c r="BG144" s="11" t="s">
        <v>818</v>
      </c>
      <c r="BH144" s="11" t="s">
        <v>822</v>
      </c>
      <c r="BJ144" s="11" t="s">
        <v>832</v>
      </c>
    </row>
    <row r="145" spans="1:62" ht="16">
      <c r="A145" s="11" t="s">
        <v>785</v>
      </c>
      <c r="B145" s="11" t="s">
        <v>37</v>
      </c>
      <c r="C145" s="11">
        <v>41</v>
      </c>
      <c r="D145" s="11" t="s">
        <v>96</v>
      </c>
      <c r="E145" s="11" t="s">
        <v>39</v>
      </c>
      <c r="F145" s="11" t="s">
        <v>40</v>
      </c>
      <c r="G145" s="11">
        <v>40</v>
      </c>
      <c r="H145" s="11" t="s">
        <v>96</v>
      </c>
      <c r="I145" s="11" t="s">
        <v>41</v>
      </c>
      <c r="J145" s="11" t="s">
        <v>150</v>
      </c>
      <c r="K145" s="11" t="s">
        <v>786</v>
      </c>
      <c r="L145" s="11"/>
      <c r="M145" s="11"/>
      <c r="N145" s="11"/>
      <c r="O145" s="11"/>
      <c r="P145" s="11"/>
      <c r="Q145" s="11">
        <v>2</v>
      </c>
      <c r="R145" s="14">
        <v>42249</v>
      </c>
      <c r="S145" s="11" t="s">
        <v>44</v>
      </c>
      <c r="T145" s="11">
        <v>9</v>
      </c>
      <c r="U145" s="11">
        <v>1</v>
      </c>
      <c r="V145" s="11"/>
      <c r="W145" s="11">
        <v>0</v>
      </c>
      <c r="X145" s="11">
        <v>0</v>
      </c>
      <c r="Y145" s="11">
        <v>0</v>
      </c>
      <c r="Z145" s="11">
        <v>1</v>
      </c>
      <c r="AA145" s="11">
        <v>2</v>
      </c>
      <c r="AB145" s="11" t="s">
        <v>55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 t="s">
        <v>52</v>
      </c>
      <c r="AS145" s="11"/>
      <c r="AT145" s="11"/>
      <c r="AU145" s="11"/>
      <c r="AV145" s="11"/>
      <c r="AW145" s="11"/>
      <c r="AX145" s="11"/>
      <c r="AY145" s="11" t="s">
        <v>57</v>
      </c>
      <c r="AZ145" s="11" t="s">
        <v>57</v>
      </c>
      <c r="BA145" s="11" t="s">
        <v>117</v>
      </c>
      <c r="BB145" s="11" t="s">
        <v>47</v>
      </c>
      <c r="BC145" s="11">
        <v>3336227089</v>
      </c>
      <c r="BD145" s="11"/>
      <c r="BE145" s="13">
        <v>38681</v>
      </c>
      <c r="BF145" s="11" t="s">
        <v>135</v>
      </c>
      <c r="BG145" s="11" t="s">
        <v>816</v>
      </c>
      <c r="BH145" s="11" t="s">
        <v>819</v>
      </c>
      <c r="BJ145" s="11"/>
    </row>
    <row r="146" spans="1:62" ht="16">
      <c r="A146" s="11" t="s">
        <v>787</v>
      </c>
      <c r="B146" s="11" t="s">
        <v>37</v>
      </c>
      <c r="C146" s="11">
        <v>49</v>
      </c>
      <c r="D146" s="11" t="s">
        <v>453</v>
      </c>
      <c r="E146" s="11" t="s">
        <v>39</v>
      </c>
      <c r="F146" s="11" t="s">
        <v>40</v>
      </c>
      <c r="G146" s="11">
        <v>38</v>
      </c>
      <c r="H146" s="11" t="s">
        <v>38</v>
      </c>
      <c r="I146" s="11" t="s">
        <v>41</v>
      </c>
      <c r="J146" s="11" t="s">
        <v>176</v>
      </c>
      <c r="K146" s="11" t="s">
        <v>788</v>
      </c>
      <c r="L146" s="11"/>
      <c r="M146" s="11"/>
      <c r="N146" s="11"/>
      <c r="O146" s="11"/>
      <c r="P146" s="11"/>
      <c r="Q146" s="11">
        <v>2</v>
      </c>
      <c r="R146" s="11" t="s">
        <v>789</v>
      </c>
      <c r="S146" s="11" t="s">
        <v>44</v>
      </c>
      <c r="T146" s="11">
        <v>12</v>
      </c>
      <c r="U146" s="11">
        <v>1</v>
      </c>
      <c r="V146" s="11"/>
      <c r="W146" s="11">
        <v>1</v>
      </c>
      <c r="X146" s="11">
        <v>0</v>
      </c>
      <c r="Y146" s="11">
        <v>3</v>
      </c>
      <c r="Z146" s="11">
        <v>0</v>
      </c>
      <c r="AA146" s="11">
        <v>0</v>
      </c>
      <c r="AB146" s="11" t="s">
        <v>45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 t="s">
        <v>113</v>
      </c>
      <c r="AN146" s="11" t="s">
        <v>49</v>
      </c>
      <c r="AO146" s="11" t="s">
        <v>50</v>
      </c>
      <c r="AP146" s="11" t="s">
        <v>51</v>
      </c>
      <c r="AQ146" s="11" t="s">
        <v>114</v>
      </c>
      <c r="AR146" s="11" t="s">
        <v>55</v>
      </c>
      <c r="AS146" s="11"/>
      <c r="AT146" s="11"/>
      <c r="AU146" s="11" t="s">
        <v>55</v>
      </c>
      <c r="AV146" s="11"/>
      <c r="AW146" s="11" t="s">
        <v>45</v>
      </c>
      <c r="AX146" s="11" t="s">
        <v>239</v>
      </c>
      <c r="AY146" s="11" t="s">
        <v>138</v>
      </c>
      <c r="AZ146" s="11" t="s">
        <v>57</v>
      </c>
      <c r="BA146" s="11" t="s">
        <v>57</v>
      </c>
      <c r="BB146" s="11" t="s">
        <v>790</v>
      </c>
      <c r="BC146" s="11" t="s">
        <v>791</v>
      </c>
      <c r="BD146" s="11"/>
      <c r="BE146" s="13">
        <v>37575</v>
      </c>
      <c r="BF146" s="11" t="s">
        <v>695</v>
      </c>
      <c r="BG146" s="11" t="s">
        <v>816</v>
      </c>
      <c r="BH146" s="11" t="s">
        <v>823</v>
      </c>
      <c r="BJ146" s="11"/>
    </row>
    <row r="147" spans="1:62" ht="16">
      <c r="A147" s="11" t="s">
        <v>792</v>
      </c>
      <c r="B147" s="11" t="s">
        <v>37</v>
      </c>
      <c r="C147" s="11">
        <v>37</v>
      </c>
      <c r="D147" s="11" t="s">
        <v>38</v>
      </c>
      <c r="E147" s="11" t="s">
        <v>39</v>
      </c>
      <c r="F147" s="11" t="s">
        <v>140</v>
      </c>
      <c r="G147" s="11">
        <v>37</v>
      </c>
      <c r="H147" s="11" t="s">
        <v>38</v>
      </c>
      <c r="I147" s="11" t="s">
        <v>41</v>
      </c>
      <c r="J147" s="11" t="s">
        <v>793</v>
      </c>
      <c r="K147" s="11" t="s">
        <v>794</v>
      </c>
      <c r="L147" s="11"/>
      <c r="M147" s="11"/>
      <c r="N147" s="11"/>
      <c r="O147" s="11"/>
      <c r="P147" s="11"/>
      <c r="Q147" s="11">
        <v>2</v>
      </c>
      <c r="R147" s="14">
        <v>42158</v>
      </c>
      <c r="S147" s="11" t="s">
        <v>112</v>
      </c>
      <c r="T147" s="11">
        <v>6</v>
      </c>
      <c r="U147" s="11">
        <v>3</v>
      </c>
      <c r="V147" s="11"/>
      <c r="W147" s="11">
        <v>3</v>
      </c>
      <c r="X147" s="11">
        <v>0</v>
      </c>
      <c r="Y147" s="11">
        <v>3</v>
      </c>
      <c r="Z147" s="11">
        <v>0</v>
      </c>
      <c r="AA147" s="11">
        <v>0</v>
      </c>
      <c r="AB147" s="11" t="s">
        <v>45</v>
      </c>
      <c r="AC147" s="11"/>
      <c r="AD147" s="11" t="s">
        <v>184</v>
      </c>
      <c r="AE147" s="11"/>
      <c r="AF147" s="11"/>
      <c r="AG147" s="11"/>
      <c r="AH147" s="11"/>
      <c r="AI147" s="11"/>
      <c r="AJ147" s="11"/>
      <c r="AK147" s="11"/>
      <c r="AL147" s="11" t="s">
        <v>795</v>
      </c>
      <c r="AM147" s="11" t="s">
        <v>131</v>
      </c>
      <c r="AN147" s="11" t="s">
        <v>101</v>
      </c>
      <c r="AO147" s="11" t="s">
        <v>50</v>
      </c>
      <c r="AP147" s="11" t="s">
        <v>51</v>
      </c>
      <c r="AQ147" s="11" t="s">
        <v>114</v>
      </c>
      <c r="AR147" s="11" t="s">
        <v>172</v>
      </c>
      <c r="AS147" s="11"/>
      <c r="AT147" s="11" t="s">
        <v>796</v>
      </c>
      <c r="AU147" s="11" t="s">
        <v>55</v>
      </c>
      <c r="AV147" s="11"/>
      <c r="AW147" s="11" t="s">
        <v>45</v>
      </c>
      <c r="AX147" s="11" t="s">
        <v>143</v>
      </c>
      <c r="AY147" s="11" t="s">
        <v>57</v>
      </c>
      <c r="AZ147" s="11" t="s">
        <v>57</v>
      </c>
      <c r="BA147" s="11" t="s">
        <v>117</v>
      </c>
      <c r="BB147" s="11" t="s">
        <v>797</v>
      </c>
      <c r="BC147" s="11">
        <v>3283841647</v>
      </c>
      <c r="BD147" s="11" t="s">
        <v>798</v>
      </c>
      <c r="BE147" s="13">
        <v>39884</v>
      </c>
      <c r="BF147" s="11" t="s">
        <v>59</v>
      </c>
      <c r="BG147" s="11" t="s">
        <v>816</v>
      </c>
      <c r="BH147" s="11" t="s">
        <v>819</v>
      </c>
      <c r="BJ147" s="11" t="s">
        <v>821</v>
      </c>
    </row>
    <row r="148" spans="1:62" ht="16">
      <c r="A148" s="11" t="s">
        <v>799</v>
      </c>
      <c r="B148" s="11" t="s">
        <v>76</v>
      </c>
      <c r="C148" s="11">
        <v>42</v>
      </c>
      <c r="D148" s="11" t="s">
        <v>38</v>
      </c>
      <c r="E148" s="11" t="s">
        <v>39</v>
      </c>
      <c r="F148" s="11" t="s">
        <v>110</v>
      </c>
      <c r="G148" s="11">
        <v>43</v>
      </c>
      <c r="H148" s="11" t="s">
        <v>38</v>
      </c>
      <c r="I148" s="11" t="s">
        <v>41</v>
      </c>
      <c r="J148" s="11" t="s">
        <v>42</v>
      </c>
      <c r="K148" s="11" t="s">
        <v>800</v>
      </c>
      <c r="L148" s="11"/>
      <c r="M148" s="11"/>
      <c r="N148" s="11"/>
      <c r="O148" s="11"/>
      <c r="P148" s="11"/>
      <c r="Q148" s="11">
        <v>2</v>
      </c>
      <c r="R148" s="14">
        <v>42253</v>
      </c>
      <c r="S148" s="11" t="s">
        <v>44</v>
      </c>
      <c r="T148" s="11">
        <v>6</v>
      </c>
      <c r="U148" s="11">
        <v>2</v>
      </c>
      <c r="V148" s="11"/>
      <c r="W148" s="11">
        <v>1</v>
      </c>
      <c r="X148" s="11">
        <v>0</v>
      </c>
      <c r="Y148" s="11">
        <v>2</v>
      </c>
      <c r="Z148" s="11">
        <v>0</v>
      </c>
      <c r="AA148" s="11">
        <v>0</v>
      </c>
      <c r="AB148" s="11" t="s">
        <v>55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 t="s">
        <v>52</v>
      </c>
      <c r="AS148" s="11"/>
      <c r="AT148" s="11"/>
      <c r="AU148" s="11"/>
      <c r="AV148" s="11"/>
      <c r="AW148" s="11"/>
      <c r="AX148" s="11"/>
      <c r="AY148" s="11" t="s">
        <v>57</v>
      </c>
      <c r="AZ148" s="11" t="s">
        <v>57</v>
      </c>
      <c r="BA148" s="11" t="s">
        <v>57</v>
      </c>
      <c r="BB148" s="11" t="s">
        <v>159</v>
      </c>
      <c r="BC148" s="11">
        <v>3478500557</v>
      </c>
      <c r="BD148" s="11"/>
      <c r="BE148" s="13">
        <v>39939</v>
      </c>
      <c r="BF148" s="11" t="s">
        <v>59</v>
      </c>
      <c r="BG148" s="11" t="s">
        <v>817</v>
      </c>
      <c r="BH148" s="11" t="s">
        <v>822</v>
      </c>
      <c r="BJ148" s="11"/>
    </row>
    <row r="149" spans="1:62" ht="16">
      <c r="BH149" s="25"/>
    </row>
  </sheetData>
  <autoFilter ref="A1:AL148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8" sqref="B8:B9"/>
    </sheetView>
  </sheetViews>
  <sheetFormatPr baseColWidth="10" defaultRowHeight="14" x14ac:dyDescent="0"/>
  <cols>
    <col min="1" max="1" width="16" customWidth="1"/>
    <col min="2" max="2" width="16.5" bestFit="1" customWidth="1"/>
    <col min="3" max="3" width="17.5" bestFit="1" customWidth="1"/>
  </cols>
  <sheetData>
    <row r="1" spans="1:3">
      <c r="A1" s="17" t="s">
        <v>82</v>
      </c>
      <c r="B1" t="s">
        <v>55</v>
      </c>
    </row>
    <row r="3" spans="1:3">
      <c r="B3" s="17" t="s">
        <v>814</v>
      </c>
    </row>
    <row r="4" spans="1:3">
      <c r="A4" s="17" t="s">
        <v>811</v>
      </c>
      <c r="B4" t="s">
        <v>813</v>
      </c>
      <c r="C4" t="s">
        <v>836</v>
      </c>
    </row>
    <row r="5" spans="1:3">
      <c r="A5" s="18">
        <v>0</v>
      </c>
      <c r="B5" s="19">
        <v>58</v>
      </c>
      <c r="C5" s="20">
        <v>0.76315789473684215</v>
      </c>
    </row>
    <row r="6" spans="1:3">
      <c r="A6" s="18">
        <v>1</v>
      </c>
      <c r="B6" s="19">
        <v>7</v>
      </c>
      <c r="C6" s="20">
        <v>9.2105263157894732E-2</v>
      </c>
    </row>
    <row r="7" spans="1:3">
      <c r="A7" s="18">
        <v>2</v>
      </c>
      <c r="B7" s="19">
        <v>6</v>
      </c>
      <c r="C7" s="20">
        <v>7.8947368421052627E-2</v>
      </c>
    </row>
    <row r="8" spans="1:3">
      <c r="A8" s="18">
        <v>3</v>
      </c>
      <c r="B8" s="19">
        <v>2</v>
      </c>
      <c r="C8" s="20">
        <v>2.6315789473684209E-2</v>
      </c>
    </row>
    <row r="9" spans="1:3">
      <c r="A9" s="18">
        <v>4</v>
      </c>
      <c r="B9" s="19">
        <v>1</v>
      </c>
      <c r="C9" s="20">
        <v>1.3157894736842105E-2</v>
      </c>
    </row>
    <row r="10" spans="1:3">
      <c r="A10" s="18" t="s">
        <v>922</v>
      </c>
      <c r="B10" s="19">
        <v>2</v>
      </c>
      <c r="C10" s="20">
        <v>2.6315789473684209E-2</v>
      </c>
    </row>
    <row r="11" spans="1:3">
      <c r="A11" s="18" t="s">
        <v>812</v>
      </c>
      <c r="B11" s="19">
        <v>76</v>
      </c>
      <c r="C11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32" sqref="L32"/>
    </sheetView>
  </sheetViews>
  <sheetFormatPr baseColWidth="10" defaultRowHeight="14" x14ac:dyDescent="0"/>
  <cols>
    <col min="1" max="1" width="16" customWidth="1"/>
    <col min="2" max="2" width="16.5" customWidth="1"/>
    <col min="3" max="3" width="7.6640625" customWidth="1"/>
  </cols>
  <sheetData>
    <row r="1" spans="1:10">
      <c r="A1" s="17" t="s">
        <v>82</v>
      </c>
      <c r="B1" t="s">
        <v>55</v>
      </c>
    </row>
    <row r="3" spans="1:10">
      <c r="B3" s="17" t="s">
        <v>814</v>
      </c>
    </row>
    <row r="4" spans="1:10">
      <c r="A4" s="17" t="s">
        <v>811</v>
      </c>
      <c r="B4" t="s">
        <v>813</v>
      </c>
      <c r="C4" t="s">
        <v>805</v>
      </c>
    </row>
    <row r="5" spans="1:10">
      <c r="A5" s="18" t="s">
        <v>37</v>
      </c>
      <c r="B5" s="19">
        <v>49</v>
      </c>
      <c r="C5" s="20">
        <v>0.64473684210526316</v>
      </c>
    </row>
    <row r="6" spans="1:10">
      <c r="A6" s="18" t="s">
        <v>76</v>
      </c>
      <c r="B6" s="19">
        <v>27</v>
      </c>
      <c r="C6" s="20">
        <v>0.35526315789473684</v>
      </c>
    </row>
    <row r="7" spans="1:10">
      <c r="A7" s="18" t="s">
        <v>812</v>
      </c>
      <c r="B7" s="19">
        <v>76</v>
      </c>
      <c r="C7" s="20">
        <v>1</v>
      </c>
    </row>
    <row r="9" spans="1:10">
      <c r="H9" s="72" t="s">
        <v>842</v>
      </c>
      <c r="I9" s="72"/>
    </row>
    <row r="10" spans="1:10">
      <c r="H10" s="28" t="s">
        <v>57</v>
      </c>
      <c r="I10" s="28" t="s">
        <v>55</v>
      </c>
    </row>
    <row r="11" spans="1:10">
      <c r="F11" s="52"/>
      <c r="G11" s="28" t="s">
        <v>37</v>
      </c>
      <c r="H11" s="29">
        <v>55</v>
      </c>
      <c r="I11" s="30">
        <v>49</v>
      </c>
      <c r="J11">
        <v>104</v>
      </c>
    </row>
    <row r="12" spans="1:10">
      <c r="F12" s="52"/>
      <c r="G12" s="28" t="s">
        <v>76</v>
      </c>
      <c r="H12" s="4">
        <v>16</v>
      </c>
      <c r="I12" s="31">
        <v>27</v>
      </c>
      <c r="J12">
        <v>43</v>
      </c>
    </row>
    <row r="16" spans="1:10">
      <c r="G16" s="34" t="s">
        <v>890</v>
      </c>
    </row>
  </sheetData>
  <mergeCells count="1">
    <mergeCell ref="H9:I9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C35" sqref="C35"/>
    </sheetView>
  </sheetViews>
  <sheetFormatPr baseColWidth="10" defaultRowHeight="14" x14ac:dyDescent="0"/>
  <cols>
    <col min="1" max="1" width="16" bestFit="1" customWidth="1"/>
    <col min="2" max="2" width="9.1640625" customWidth="1"/>
    <col min="3" max="3" width="15.6640625" customWidth="1"/>
    <col min="4" max="4" width="16.1640625" bestFit="1" customWidth="1"/>
    <col min="5" max="5" width="7.6640625" customWidth="1"/>
    <col min="6" max="6" width="14" customWidth="1"/>
    <col min="7" max="7" width="14.1640625" bestFit="1" customWidth="1"/>
  </cols>
  <sheetData>
    <row r="1" spans="1:16">
      <c r="A1" s="17" t="s">
        <v>82</v>
      </c>
      <c r="B1" t="s">
        <v>844</v>
      </c>
    </row>
    <row r="3" spans="1:16">
      <c r="B3" s="17" t="s">
        <v>814</v>
      </c>
    </row>
    <row r="4" spans="1:16">
      <c r="A4" s="17" t="s">
        <v>811</v>
      </c>
      <c r="B4" t="s">
        <v>841</v>
      </c>
      <c r="C4" t="s">
        <v>851</v>
      </c>
      <c r="D4" t="s">
        <v>852</v>
      </c>
      <c r="E4" t="s">
        <v>805</v>
      </c>
      <c r="F4" t="s">
        <v>853</v>
      </c>
      <c r="G4" t="s">
        <v>854</v>
      </c>
      <c r="J4" t="s">
        <v>910</v>
      </c>
    </row>
    <row r="5" spans="1:16">
      <c r="A5" s="18">
        <v>28</v>
      </c>
      <c r="B5" s="19">
        <v>4</v>
      </c>
      <c r="C5" s="19">
        <v>28</v>
      </c>
      <c r="D5" s="19">
        <v>0</v>
      </c>
      <c r="E5" s="20">
        <v>2.7210884353741496E-2</v>
      </c>
      <c r="F5" s="19">
        <v>28</v>
      </c>
      <c r="G5" s="19">
        <v>28</v>
      </c>
      <c r="K5" t="s">
        <v>911</v>
      </c>
    </row>
    <row r="6" spans="1:16">
      <c r="A6" s="18">
        <v>32</v>
      </c>
      <c r="B6" s="19">
        <v>1</v>
      </c>
      <c r="C6" s="19">
        <v>32</v>
      </c>
      <c r="D6" s="19">
        <v>0</v>
      </c>
      <c r="E6" s="20">
        <v>6.8027210884353739E-3</v>
      </c>
      <c r="F6" s="19">
        <v>32</v>
      </c>
      <c r="G6" s="19">
        <v>32</v>
      </c>
      <c r="K6" t="s">
        <v>912</v>
      </c>
    </row>
    <row r="7" spans="1:16">
      <c r="A7" s="18">
        <v>33</v>
      </c>
      <c r="B7" s="19">
        <v>4</v>
      </c>
      <c r="C7" s="19">
        <v>33</v>
      </c>
      <c r="D7" s="19">
        <v>0</v>
      </c>
      <c r="E7" s="20">
        <v>2.7210884353741496E-2</v>
      </c>
      <c r="F7" s="19">
        <v>33</v>
      </c>
      <c r="G7" s="19">
        <v>33</v>
      </c>
    </row>
    <row r="8" spans="1:16">
      <c r="A8" s="18">
        <v>34</v>
      </c>
      <c r="B8" s="19">
        <v>3</v>
      </c>
      <c r="C8" s="19">
        <v>34</v>
      </c>
      <c r="D8" s="19">
        <v>0</v>
      </c>
      <c r="E8" s="20">
        <v>2.0408163265306121E-2</v>
      </c>
      <c r="F8" s="19">
        <v>34</v>
      </c>
      <c r="G8" s="19">
        <v>34</v>
      </c>
      <c r="K8" t="s">
        <v>55</v>
      </c>
      <c r="L8" t="s">
        <v>57</v>
      </c>
      <c r="O8" t="s">
        <v>55</v>
      </c>
      <c r="P8" t="s">
        <v>45</v>
      </c>
    </row>
    <row r="9" spans="1:16">
      <c r="A9" s="18">
        <v>35</v>
      </c>
      <c r="B9" s="19">
        <v>5</v>
      </c>
      <c r="C9" s="19">
        <v>35</v>
      </c>
      <c r="D9" s="19">
        <v>0</v>
      </c>
      <c r="E9" s="20">
        <v>3.4013605442176874E-2</v>
      </c>
      <c r="F9" s="19">
        <v>35</v>
      </c>
      <c r="G9" s="19">
        <v>35</v>
      </c>
      <c r="I9" s="72" t="s">
        <v>2</v>
      </c>
      <c r="J9" s="18">
        <v>28</v>
      </c>
      <c r="K9" s="19">
        <v>3</v>
      </c>
      <c r="L9" s="19">
        <v>1</v>
      </c>
      <c r="M9" t="s">
        <v>914</v>
      </c>
      <c r="N9">
        <v>31</v>
      </c>
      <c r="O9">
        <v>17</v>
      </c>
      <c r="P9">
        <v>14</v>
      </c>
    </row>
    <row r="10" spans="1:16">
      <c r="A10" s="18">
        <v>36</v>
      </c>
      <c r="B10" s="19">
        <v>8</v>
      </c>
      <c r="C10" s="19">
        <v>36</v>
      </c>
      <c r="D10" s="19">
        <v>0</v>
      </c>
      <c r="E10" s="20">
        <v>5.4421768707482991E-2</v>
      </c>
      <c r="F10" s="19">
        <v>36</v>
      </c>
      <c r="G10" s="19">
        <v>36</v>
      </c>
      <c r="I10" s="72"/>
      <c r="J10" s="18">
        <v>32</v>
      </c>
      <c r="K10" s="19">
        <v>1</v>
      </c>
      <c r="L10" s="19">
        <v>0</v>
      </c>
      <c r="M10" t="s">
        <v>915</v>
      </c>
      <c r="N10">
        <v>80</v>
      </c>
      <c r="O10">
        <v>41</v>
      </c>
      <c r="P10">
        <v>48</v>
      </c>
    </row>
    <row r="11" spans="1:16">
      <c r="A11" s="18">
        <v>37</v>
      </c>
      <c r="B11" s="19">
        <v>6</v>
      </c>
      <c r="C11" s="19">
        <v>37</v>
      </c>
      <c r="D11" s="19">
        <v>0</v>
      </c>
      <c r="E11" s="20">
        <v>4.0816326530612242E-2</v>
      </c>
      <c r="F11" s="19">
        <v>37</v>
      </c>
      <c r="G11" s="19">
        <v>37</v>
      </c>
      <c r="I11" s="72"/>
      <c r="J11" s="18">
        <v>33</v>
      </c>
      <c r="K11" s="19">
        <v>4</v>
      </c>
      <c r="L11" s="19">
        <v>0</v>
      </c>
      <c r="M11" t="s">
        <v>916</v>
      </c>
      <c r="N11">
        <v>27</v>
      </c>
      <c r="O11">
        <v>18</v>
      </c>
      <c r="P11">
        <v>9</v>
      </c>
    </row>
    <row r="12" spans="1:16">
      <c r="A12" s="18">
        <v>38</v>
      </c>
      <c r="B12" s="19">
        <v>8</v>
      </c>
      <c r="C12" s="19">
        <v>38</v>
      </c>
      <c r="D12" s="19">
        <v>0</v>
      </c>
      <c r="E12" s="20">
        <v>5.4421768707482991E-2</v>
      </c>
      <c r="F12" s="19">
        <v>38</v>
      </c>
      <c r="G12" s="19">
        <v>38</v>
      </c>
      <c r="I12" s="72"/>
      <c r="J12" s="18">
        <v>34</v>
      </c>
      <c r="K12" s="19">
        <v>1</v>
      </c>
      <c r="L12" s="19">
        <v>2</v>
      </c>
    </row>
    <row r="13" spans="1:16">
      <c r="A13" s="18">
        <v>39</v>
      </c>
      <c r="B13" s="19">
        <v>8</v>
      </c>
      <c r="C13" s="19">
        <v>39</v>
      </c>
      <c r="D13" s="19">
        <v>0</v>
      </c>
      <c r="E13" s="20">
        <v>5.4421768707482991E-2</v>
      </c>
      <c r="F13" s="19">
        <v>39</v>
      </c>
      <c r="G13" s="19">
        <v>39</v>
      </c>
      <c r="I13" s="72"/>
      <c r="J13" s="18">
        <v>35</v>
      </c>
      <c r="K13" s="19">
        <v>1</v>
      </c>
      <c r="L13" s="19">
        <v>4</v>
      </c>
    </row>
    <row r="14" spans="1:16">
      <c r="A14" s="18">
        <v>40</v>
      </c>
      <c r="B14" s="19">
        <v>8</v>
      </c>
      <c r="C14" s="19">
        <v>40</v>
      </c>
      <c r="D14" s="19">
        <v>0</v>
      </c>
      <c r="E14" s="20">
        <v>5.4421768707482991E-2</v>
      </c>
      <c r="F14" s="19">
        <v>40</v>
      </c>
      <c r="G14" s="19">
        <v>40</v>
      </c>
      <c r="I14" s="72"/>
      <c r="J14" s="18">
        <v>36</v>
      </c>
      <c r="K14" s="19">
        <v>5</v>
      </c>
      <c r="L14" s="19">
        <v>3</v>
      </c>
    </row>
    <row r="15" spans="1:16">
      <c r="A15" s="18">
        <v>41</v>
      </c>
      <c r="B15" s="19">
        <v>9</v>
      </c>
      <c r="C15" s="19">
        <v>41</v>
      </c>
      <c r="D15" s="19">
        <v>0</v>
      </c>
      <c r="E15" s="20">
        <v>6.1224489795918366E-2</v>
      </c>
      <c r="F15" s="19">
        <v>41</v>
      </c>
      <c r="G15" s="19">
        <v>41</v>
      </c>
      <c r="I15" s="72"/>
      <c r="J15" s="18">
        <v>37</v>
      </c>
      <c r="K15" s="19">
        <v>2</v>
      </c>
      <c r="L15" s="19">
        <v>4</v>
      </c>
    </row>
    <row r="16" spans="1:16">
      <c r="A16" s="18">
        <v>42</v>
      </c>
      <c r="B16" s="19">
        <v>8</v>
      </c>
      <c r="C16" s="19">
        <v>42</v>
      </c>
      <c r="D16" s="19">
        <v>0</v>
      </c>
      <c r="E16" s="20">
        <v>5.4421768707482991E-2</v>
      </c>
      <c r="F16" s="19">
        <v>42</v>
      </c>
      <c r="G16" s="19">
        <v>42</v>
      </c>
      <c r="I16" s="72"/>
      <c r="J16" s="18">
        <v>38</v>
      </c>
      <c r="K16" s="19">
        <v>3</v>
      </c>
      <c r="L16" s="19">
        <v>5</v>
      </c>
    </row>
    <row r="17" spans="1:12">
      <c r="A17" s="18">
        <v>43</v>
      </c>
      <c r="B17" s="19">
        <v>7</v>
      </c>
      <c r="C17" s="19">
        <v>43</v>
      </c>
      <c r="D17" s="19">
        <v>0</v>
      </c>
      <c r="E17" s="20">
        <v>4.7619047619047616E-2</v>
      </c>
      <c r="F17" s="19">
        <v>43</v>
      </c>
      <c r="G17" s="19">
        <v>43</v>
      </c>
      <c r="I17" s="72"/>
      <c r="J17" s="18">
        <v>39</v>
      </c>
      <c r="K17" s="19">
        <v>3</v>
      </c>
      <c r="L17" s="19">
        <v>5</v>
      </c>
    </row>
    <row r="18" spans="1:12">
      <c r="A18" s="18">
        <v>44</v>
      </c>
      <c r="B18" s="19">
        <v>7</v>
      </c>
      <c r="C18" s="19">
        <v>44</v>
      </c>
      <c r="D18" s="19">
        <v>0</v>
      </c>
      <c r="E18" s="20">
        <v>4.7619047619047616E-2</v>
      </c>
      <c r="F18" s="19">
        <v>44</v>
      </c>
      <c r="G18" s="19">
        <v>44</v>
      </c>
      <c r="I18" s="72"/>
      <c r="J18" s="18">
        <v>40</v>
      </c>
      <c r="K18" s="19">
        <v>2</v>
      </c>
      <c r="L18" s="19">
        <v>6</v>
      </c>
    </row>
    <row r="19" spans="1:12">
      <c r="A19" s="18">
        <v>45</v>
      </c>
      <c r="B19" s="19">
        <v>9</v>
      </c>
      <c r="C19" s="19">
        <v>45</v>
      </c>
      <c r="D19" s="19">
        <v>0</v>
      </c>
      <c r="E19" s="20">
        <v>6.1224489795918366E-2</v>
      </c>
      <c r="F19" s="19">
        <v>45</v>
      </c>
      <c r="G19" s="19">
        <v>45</v>
      </c>
      <c r="I19" s="72"/>
      <c r="J19" s="18">
        <v>41</v>
      </c>
      <c r="K19" s="19">
        <v>6</v>
      </c>
      <c r="L19" s="19">
        <v>3</v>
      </c>
    </row>
    <row r="20" spans="1:12">
      <c r="A20" s="18">
        <v>46</v>
      </c>
      <c r="B20" s="19">
        <v>5</v>
      </c>
      <c r="C20" s="19">
        <v>46</v>
      </c>
      <c r="D20" s="19">
        <v>0</v>
      </c>
      <c r="E20" s="20">
        <v>3.4013605442176874E-2</v>
      </c>
      <c r="F20" s="19">
        <v>46</v>
      </c>
      <c r="G20" s="19">
        <v>46</v>
      </c>
      <c r="I20" s="72"/>
      <c r="J20" s="18">
        <v>42</v>
      </c>
      <c r="K20" s="19">
        <v>4</v>
      </c>
      <c r="L20" s="19">
        <v>4</v>
      </c>
    </row>
    <row r="21" spans="1:12">
      <c r="A21" s="18">
        <v>47</v>
      </c>
      <c r="B21" s="19">
        <v>6</v>
      </c>
      <c r="C21" s="19">
        <v>47</v>
      </c>
      <c r="D21" s="19">
        <v>0</v>
      </c>
      <c r="E21" s="20">
        <v>4.0816326530612242E-2</v>
      </c>
      <c r="F21" s="19">
        <v>47</v>
      </c>
      <c r="G21" s="19">
        <v>47</v>
      </c>
      <c r="I21" s="72"/>
      <c r="J21" s="18">
        <v>43</v>
      </c>
      <c r="K21" s="19">
        <v>4</v>
      </c>
      <c r="L21" s="19">
        <v>3</v>
      </c>
    </row>
    <row r="22" spans="1:12">
      <c r="A22" s="18">
        <v>48</v>
      </c>
      <c r="B22" s="19">
        <v>5</v>
      </c>
      <c r="C22" s="19">
        <v>48</v>
      </c>
      <c r="D22" s="19">
        <v>0</v>
      </c>
      <c r="E22" s="20">
        <v>3.4013605442176874E-2</v>
      </c>
      <c r="F22" s="19">
        <v>48</v>
      </c>
      <c r="G22" s="19">
        <v>48</v>
      </c>
      <c r="I22" s="72"/>
      <c r="J22" s="18">
        <v>44</v>
      </c>
      <c r="K22" s="19">
        <v>6</v>
      </c>
      <c r="L22" s="19">
        <v>1</v>
      </c>
    </row>
    <row r="23" spans="1:12">
      <c r="A23" s="18">
        <v>49</v>
      </c>
      <c r="B23" s="19">
        <v>9</v>
      </c>
      <c r="C23" s="19">
        <v>49</v>
      </c>
      <c r="D23" s="19">
        <v>0</v>
      </c>
      <c r="E23" s="20">
        <v>6.1224489795918366E-2</v>
      </c>
      <c r="F23" s="19">
        <v>49</v>
      </c>
      <c r="G23" s="19">
        <v>49</v>
      </c>
      <c r="I23" s="72"/>
      <c r="J23" s="18">
        <v>45</v>
      </c>
      <c r="K23" s="19">
        <v>5</v>
      </c>
      <c r="L23" s="19">
        <v>4</v>
      </c>
    </row>
    <row r="24" spans="1:12">
      <c r="A24" s="18">
        <v>50</v>
      </c>
      <c r="B24" s="19">
        <v>3</v>
      </c>
      <c r="C24" s="19">
        <v>50</v>
      </c>
      <c r="D24" s="19">
        <v>0</v>
      </c>
      <c r="E24" s="20">
        <v>2.0408163265306121E-2</v>
      </c>
      <c r="F24" s="19">
        <v>50</v>
      </c>
      <c r="G24" s="19">
        <v>50</v>
      </c>
      <c r="I24" s="72"/>
      <c r="J24" s="18">
        <v>46</v>
      </c>
      <c r="K24" s="19">
        <v>3</v>
      </c>
      <c r="L24" s="19">
        <v>2</v>
      </c>
    </row>
    <row r="25" spans="1:12">
      <c r="A25" s="18">
        <v>51</v>
      </c>
      <c r="B25" s="19">
        <v>2</v>
      </c>
      <c r="C25" s="19">
        <v>51</v>
      </c>
      <c r="D25" s="19">
        <v>0</v>
      </c>
      <c r="E25" s="20">
        <v>1.3605442176870748E-2</v>
      </c>
      <c r="F25" s="19">
        <v>51</v>
      </c>
      <c r="G25" s="19">
        <v>51</v>
      </c>
      <c r="I25" s="72"/>
      <c r="J25" s="18">
        <v>47</v>
      </c>
      <c r="K25" s="19">
        <v>1</v>
      </c>
      <c r="L25" s="19">
        <v>5</v>
      </c>
    </row>
    <row r="26" spans="1:12">
      <c r="A26" s="18">
        <v>52</v>
      </c>
      <c r="B26" s="19">
        <v>3</v>
      </c>
      <c r="C26" s="19">
        <v>52</v>
      </c>
      <c r="D26" s="19">
        <v>0</v>
      </c>
      <c r="E26" s="20">
        <v>2.0408163265306121E-2</v>
      </c>
      <c r="F26" s="19">
        <v>52</v>
      </c>
      <c r="G26" s="19">
        <v>52</v>
      </c>
      <c r="I26" s="72"/>
      <c r="J26" s="18">
        <v>48</v>
      </c>
      <c r="K26" s="19">
        <v>2</v>
      </c>
      <c r="L26" s="19">
        <v>3</v>
      </c>
    </row>
    <row r="27" spans="1:12">
      <c r="A27" s="18">
        <v>53</v>
      </c>
      <c r="B27" s="19">
        <v>7</v>
      </c>
      <c r="C27" s="19">
        <v>53</v>
      </c>
      <c r="D27" s="19">
        <v>0</v>
      </c>
      <c r="E27" s="20">
        <v>4.7619047619047616E-2</v>
      </c>
      <c r="F27" s="19">
        <v>53</v>
      </c>
      <c r="G27" s="19">
        <v>53</v>
      </c>
      <c r="I27" s="72"/>
      <c r="J27" s="18">
        <v>49</v>
      </c>
      <c r="K27" s="19">
        <v>2</v>
      </c>
      <c r="L27" s="19">
        <v>7</v>
      </c>
    </row>
    <row r="28" spans="1:12">
      <c r="A28" s="18">
        <v>54</v>
      </c>
      <c r="B28" s="19">
        <v>4</v>
      </c>
      <c r="C28" s="19">
        <v>54</v>
      </c>
      <c r="D28" s="19">
        <v>0</v>
      </c>
      <c r="E28" s="20">
        <v>2.7210884353741496E-2</v>
      </c>
      <c r="F28" s="19">
        <v>54</v>
      </c>
      <c r="G28" s="19">
        <v>54</v>
      </c>
      <c r="I28" s="72"/>
      <c r="J28" s="18">
        <v>50</v>
      </c>
      <c r="K28" s="19">
        <v>2</v>
      </c>
      <c r="L28" s="19">
        <v>1</v>
      </c>
    </row>
    <row r="29" spans="1:12">
      <c r="A29" s="18">
        <v>55</v>
      </c>
      <c r="B29" s="19">
        <v>1</v>
      </c>
      <c r="C29" s="19">
        <v>55</v>
      </c>
      <c r="D29" s="19">
        <v>0</v>
      </c>
      <c r="E29" s="20">
        <v>6.8027210884353739E-3</v>
      </c>
      <c r="F29" s="19">
        <v>55</v>
      </c>
      <c r="G29" s="19">
        <v>55</v>
      </c>
      <c r="I29" s="72"/>
      <c r="J29" s="18">
        <v>51</v>
      </c>
      <c r="K29" s="19">
        <v>1</v>
      </c>
      <c r="L29" s="19">
        <v>1</v>
      </c>
    </row>
    <row r="30" spans="1:12">
      <c r="A30" s="18">
        <v>56</v>
      </c>
      <c r="B30" s="19">
        <v>2</v>
      </c>
      <c r="C30" s="19">
        <v>56</v>
      </c>
      <c r="D30" s="19">
        <v>0</v>
      </c>
      <c r="E30" s="20">
        <v>1.3605442176870748E-2</v>
      </c>
      <c r="F30" s="19">
        <v>56</v>
      </c>
      <c r="G30" s="19">
        <v>56</v>
      </c>
      <c r="I30" s="72"/>
      <c r="J30" s="18">
        <v>52</v>
      </c>
      <c r="K30" s="19">
        <v>2</v>
      </c>
      <c r="L30" s="19">
        <v>1</v>
      </c>
    </row>
    <row r="31" spans="1:12">
      <c r="A31" s="18">
        <v>58</v>
      </c>
      <c r="B31" s="19">
        <v>1</v>
      </c>
      <c r="C31" s="19">
        <v>58</v>
      </c>
      <c r="D31" s="19">
        <v>0</v>
      </c>
      <c r="E31" s="20">
        <v>6.8027210884353739E-3</v>
      </c>
      <c r="F31" s="19">
        <v>58</v>
      </c>
      <c r="G31" s="19">
        <v>58</v>
      </c>
      <c r="I31" s="72"/>
      <c r="J31" s="18">
        <v>53</v>
      </c>
      <c r="K31" s="19">
        <v>2</v>
      </c>
      <c r="L31" s="19">
        <v>5</v>
      </c>
    </row>
    <row r="32" spans="1:12">
      <c r="A32" s="18">
        <v>59</v>
      </c>
      <c r="B32" s="19">
        <v>1</v>
      </c>
      <c r="C32" s="19">
        <v>59</v>
      </c>
      <c r="D32" s="19">
        <v>0</v>
      </c>
      <c r="E32" s="20">
        <v>6.8027210884353739E-3</v>
      </c>
      <c r="F32" s="19">
        <v>59</v>
      </c>
      <c r="G32" s="19">
        <v>59</v>
      </c>
      <c r="I32" s="72"/>
      <c r="J32" s="18">
        <v>54</v>
      </c>
      <c r="K32" s="19">
        <v>4</v>
      </c>
      <c r="L32" s="19">
        <v>0</v>
      </c>
    </row>
    <row r="33" spans="1:12">
      <c r="A33" s="18">
        <v>60</v>
      </c>
      <c r="B33" s="19">
        <v>1</v>
      </c>
      <c r="C33" s="19">
        <v>60</v>
      </c>
      <c r="D33" s="19">
        <v>0</v>
      </c>
      <c r="E33" s="20">
        <v>6.8027210884353739E-3</v>
      </c>
      <c r="F33" s="19">
        <v>60</v>
      </c>
      <c r="G33" s="19">
        <v>60</v>
      </c>
      <c r="I33" s="72"/>
      <c r="J33" s="18">
        <v>55</v>
      </c>
      <c r="K33" s="19">
        <v>1</v>
      </c>
      <c r="L33" s="19">
        <v>0</v>
      </c>
    </row>
    <row r="34" spans="1:12">
      <c r="A34" s="18">
        <v>64</v>
      </c>
      <c r="B34" s="19">
        <v>1</v>
      </c>
      <c r="C34" s="19">
        <v>64</v>
      </c>
      <c r="D34" s="19">
        <v>0</v>
      </c>
      <c r="E34" s="20">
        <v>6.8027210884353739E-3</v>
      </c>
      <c r="F34" s="19">
        <v>64</v>
      </c>
      <c r="G34" s="19">
        <v>64</v>
      </c>
      <c r="I34" s="72"/>
      <c r="J34" s="18">
        <v>56</v>
      </c>
      <c r="K34" s="19">
        <v>2</v>
      </c>
      <c r="L34" s="19">
        <v>0</v>
      </c>
    </row>
    <row r="35" spans="1:12">
      <c r="A35" s="18" t="s">
        <v>806</v>
      </c>
      <c r="B35" s="19">
        <v>1</v>
      </c>
      <c r="C35" s="19" t="e">
        <v>#DIV/0!</v>
      </c>
      <c r="D35" s="19" t="e">
        <v>#DIV/0!</v>
      </c>
      <c r="E35" s="20">
        <v>6.8027210884353739E-3</v>
      </c>
      <c r="F35" s="19">
        <v>0</v>
      </c>
      <c r="G35" s="19">
        <v>0</v>
      </c>
      <c r="I35" s="72"/>
      <c r="J35" s="18">
        <v>58</v>
      </c>
      <c r="K35" s="19">
        <v>1</v>
      </c>
      <c r="L35" s="19">
        <v>0</v>
      </c>
    </row>
    <row r="36" spans="1:12">
      <c r="A36" s="18" t="s">
        <v>812</v>
      </c>
      <c r="B36" s="19">
        <v>147</v>
      </c>
      <c r="C36" s="19">
        <v>43.246575342465754</v>
      </c>
      <c r="D36" s="19">
        <v>6.9514575625780459</v>
      </c>
      <c r="E36" s="20">
        <v>1</v>
      </c>
      <c r="F36" s="19">
        <v>28</v>
      </c>
      <c r="G36" s="19">
        <v>64</v>
      </c>
      <c r="I36" s="72"/>
      <c r="J36" s="18">
        <v>60</v>
      </c>
      <c r="K36" s="19">
        <v>1</v>
      </c>
      <c r="L36">
        <v>0</v>
      </c>
    </row>
    <row r="37" spans="1:12">
      <c r="I37" s="72"/>
      <c r="J37" s="18">
        <v>64</v>
      </c>
      <c r="K37" s="19">
        <v>1</v>
      </c>
      <c r="L37">
        <v>0</v>
      </c>
    </row>
    <row r="38" spans="1:12">
      <c r="J38" s="18">
        <v>59</v>
      </c>
      <c r="K38" s="19">
        <v>0</v>
      </c>
      <c r="L38">
        <v>1</v>
      </c>
    </row>
    <row r="40" spans="1:12" ht="17">
      <c r="J40" s="44" t="s">
        <v>884</v>
      </c>
    </row>
  </sheetData>
  <mergeCells count="1">
    <mergeCell ref="I9:I3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B6" sqref="B6"/>
    </sheetView>
  </sheetViews>
  <sheetFormatPr baseColWidth="10" defaultRowHeight="14" x14ac:dyDescent="0"/>
  <cols>
    <col min="1" max="1" width="16" customWidth="1"/>
    <col min="2" max="2" width="16.5" customWidth="1"/>
    <col min="3" max="3" width="7.6640625" customWidth="1"/>
  </cols>
  <sheetData>
    <row r="1" spans="1:8">
      <c r="A1" s="17" t="s">
        <v>82</v>
      </c>
      <c r="B1" t="s">
        <v>55</v>
      </c>
    </row>
    <row r="2" spans="1:8">
      <c r="E2" s="18" t="s">
        <v>806</v>
      </c>
      <c r="F2" s="19">
        <v>1</v>
      </c>
      <c r="G2" s="20">
        <v>6.8027210884353739E-3</v>
      </c>
    </row>
    <row r="3" spans="1:8">
      <c r="B3" s="17" t="s">
        <v>814</v>
      </c>
      <c r="E3" s="18" t="s">
        <v>290</v>
      </c>
      <c r="F3" s="19">
        <v>3</v>
      </c>
      <c r="G3" s="20">
        <v>2.0408163265306121E-2</v>
      </c>
    </row>
    <row r="4" spans="1:8">
      <c r="A4" s="17" t="s">
        <v>811</v>
      </c>
      <c r="B4" t="s">
        <v>813</v>
      </c>
      <c r="C4" t="s">
        <v>805</v>
      </c>
      <c r="E4" s="18" t="s">
        <v>120</v>
      </c>
      <c r="F4" s="19">
        <v>57</v>
      </c>
      <c r="G4" s="20">
        <v>0.38775510204081631</v>
      </c>
    </row>
    <row r="5" spans="1:8">
      <c r="A5" s="18" t="s">
        <v>806</v>
      </c>
      <c r="B5" s="19">
        <v>1</v>
      </c>
      <c r="C5" s="20">
        <v>1.3157894736842105E-2</v>
      </c>
      <c r="E5" s="18" t="s">
        <v>96</v>
      </c>
      <c r="F5" s="19">
        <v>56</v>
      </c>
      <c r="G5" s="20">
        <v>0.38095238095238093</v>
      </c>
    </row>
    <row r="6" spans="1:8">
      <c r="A6" s="18" t="s">
        <v>290</v>
      </c>
      <c r="B6" s="19">
        <v>3</v>
      </c>
      <c r="C6" s="20">
        <v>3.9473684210526314E-2</v>
      </c>
      <c r="E6" s="18" t="s">
        <v>38</v>
      </c>
      <c r="F6" s="19">
        <v>25</v>
      </c>
      <c r="G6" s="20">
        <v>0.17006802721088435</v>
      </c>
    </row>
    <row r="7" spans="1:8">
      <c r="A7" s="18" t="s">
        <v>120</v>
      </c>
      <c r="B7" s="19">
        <v>30</v>
      </c>
      <c r="C7" s="20">
        <v>0.39473684210526316</v>
      </c>
      <c r="E7" s="18" t="s">
        <v>453</v>
      </c>
      <c r="F7" s="19">
        <v>5</v>
      </c>
      <c r="G7" s="20">
        <v>3.4013605442176874E-2</v>
      </c>
    </row>
    <row r="8" spans="1:8">
      <c r="A8" s="18" t="s">
        <v>96</v>
      </c>
      <c r="B8" s="19">
        <v>29</v>
      </c>
      <c r="C8" s="20">
        <v>0.38157894736842107</v>
      </c>
    </row>
    <row r="9" spans="1:8">
      <c r="A9" s="18" t="s">
        <v>453</v>
      </c>
      <c r="B9" s="19">
        <v>2</v>
      </c>
      <c r="C9" s="20">
        <v>2.6315789473684209E-2</v>
      </c>
    </row>
    <row r="10" spans="1:8">
      <c r="A10" s="18" t="s">
        <v>38</v>
      </c>
      <c r="B10" s="19">
        <v>11</v>
      </c>
      <c r="C10" s="20">
        <v>0.14473684210526316</v>
      </c>
    </row>
    <row r="11" spans="1:8">
      <c r="A11" s="18" t="s">
        <v>812</v>
      </c>
      <c r="B11" s="19">
        <v>76</v>
      </c>
      <c r="C11" s="20">
        <v>1</v>
      </c>
    </row>
    <row r="13" spans="1:8">
      <c r="G13" s="77" t="s">
        <v>842</v>
      </c>
      <c r="H13" s="77"/>
    </row>
    <row r="14" spans="1:8">
      <c r="G14" s="28" t="s">
        <v>57</v>
      </c>
      <c r="H14" s="28" t="s">
        <v>55</v>
      </c>
    </row>
    <row r="15" spans="1:8">
      <c r="E15" s="76" t="s">
        <v>868</v>
      </c>
      <c r="F15" s="28" t="s">
        <v>869</v>
      </c>
      <c r="G15" s="29">
        <v>0</v>
      </c>
      <c r="H15" s="30">
        <v>1</v>
      </c>
    </row>
    <row r="16" spans="1:8">
      <c r="E16" s="76"/>
      <c r="F16" s="28" t="s">
        <v>290</v>
      </c>
      <c r="G16" s="4">
        <v>0</v>
      </c>
      <c r="H16" s="31">
        <v>3</v>
      </c>
    </row>
    <row r="17" spans="5:12">
      <c r="E17" s="76"/>
      <c r="F17" s="28" t="s">
        <v>120</v>
      </c>
      <c r="G17" s="4">
        <v>27</v>
      </c>
      <c r="H17" s="31">
        <v>30</v>
      </c>
    </row>
    <row r="18" spans="5:12">
      <c r="E18" s="76"/>
      <c r="F18" s="28" t="s">
        <v>96</v>
      </c>
      <c r="G18" s="4">
        <v>27</v>
      </c>
      <c r="H18" s="31">
        <v>29</v>
      </c>
    </row>
    <row r="19" spans="5:12">
      <c r="E19" s="76"/>
      <c r="F19" s="28" t="s">
        <v>38</v>
      </c>
      <c r="G19" s="4">
        <v>14</v>
      </c>
      <c r="H19" s="31">
        <v>11</v>
      </c>
    </row>
    <row r="20" spans="5:12">
      <c r="E20" s="76"/>
      <c r="F20" s="28" t="s">
        <v>453</v>
      </c>
      <c r="G20" s="32">
        <v>3</v>
      </c>
      <c r="H20" s="33">
        <v>2</v>
      </c>
    </row>
    <row r="22" spans="5:12">
      <c r="F22" t="s">
        <v>871</v>
      </c>
    </row>
    <row r="27" spans="5:12">
      <c r="L27" t="s">
        <v>904</v>
      </c>
    </row>
    <row r="28" spans="5:12">
      <c r="L28" t="s">
        <v>96</v>
      </c>
    </row>
    <row r="29" spans="5:12">
      <c r="L29" t="s">
        <v>905</v>
      </c>
    </row>
    <row r="33" spans="12:17">
      <c r="L33" t="s">
        <v>906</v>
      </c>
      <c r="N33" t="s">
        <v>37</v>
      </c>
      <c r="P33" t="s">
        <v>76</v>
      </c>
    </row>
    <row r="34" spans="12:17">
      <c r="N34" t="s">
        <v>907</v>
      </c>
      <c r="O34" t="s">
        <v>805</v>
      </c>
      <c r="P34" t="s">
        <v>907</v>
      </c>
      <c r="Q34" t="s">
        <v>805</v>
      </c>
    </row>
    <row r="35" spans="12:17">
      <c r="L35">
        <v>1</v>
      </c>
      <c r="M35" t="s">
        <v>908</v>
      </c>
    </row>
    <row r="36" spans="12:17">
      <c r="L36">
        <v>2</v>
      </c>
      <c r="M36" t="s">
        <v>909</v>
      </c>
    </row>
    <row r="37" spans="12:17">
      <c r="L37">
        <v>3</v>
      </c>
      <c r="M37" t="s">
        <v>38</v>
      </c>
    </row>
    <row r="41" spans="12:17">
      <c r="L41" t="s">
        <v>913</v>
      </c>
    </row>
  </sheetData>
  <mergeCells count="2">
    <mergeCell ref="E15:E20"/>
    <mergeCell ref="G13:H13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5" sqref="C5:C6"/>
    </sheetView>
  </sheetViews>
  <sheetFormatPr baseColWidth="10" defaultRowHeight="14" x14ac:dyDescent="0"/>
  <cols>
    <col min="1" max="1" width="16" customWidth="1"/>
    <col min="2" max="2" width="16.5" bestFit="1" customWidth="1"/>
    <col min="3" max="3" width="7.6640625" customWidth="1"/>
    <col min="8" max="8" width="13.5" customWidth="1"/>
  </cols>
  <sheetData>
    <row r="1" spans="1:11">
      <c r="A1" s="17" t="s">
        <v>82</v>
      </c>
      <c r="B1" t="s">
        <v>55</v>
      </c>
    </row>
    <row r="3" spans="1:11">
      <c r="B3" s="17" t="s">
        <v>814</v>
      </c>
    </row>
    <row r="4" spans="1:11">
      <c r="A4" s="17" t="s">
        <v>811</v>
      </c>
      <c r="B4" t="s">
        <v>813</v>
      </c>
      <c r="C4" t="s">
        <v>805</v>
      </c>
    </row>
    <row r="5" spans="1:11">
      <c r="A5" s="18" t="s">
        <v>806</v>
      </c>
      <c r="B5" s="19">
        <v>1</v>
      </c>
      <c r="C5" s="20">
        <v>1.3157894736842105E-2</v>
      </c>
    </row>
    <row r="6" spans="1:11">
      <c r="A6" s="18" t="s">
        <v>188</v>
      </c>
      <c r="B6" s="19">
        <v>7</v>
      </c>
      <c r="C6" s="20">
        <v>9.2105263157894732E-2</v>
      </c>
    </row>
    <row r="7" spans="1:11">
      <c r="A7" s="18" t="s">
        <v>39</v>
      </c>
      <c r="B7" s="19">
        <v>66</v>
      </c>
      <c r="C7" s="20">
        <v>0.86842105263157898</v>
      </c>
    </row>
    <row r="8" spans="1:11">
      <c r="A8" s="18" t="s">
        <v>580</v>
      </c>
      <c r="B8" s="19">
        <v>2</v>
      </c>
      <c r="C8" s="20">
        <v>2.6315789473684209E-2</v>
      </c>
    </row>
    <row r="9" spans="1:11">
      <c r="A9" s="18" t="s">
        <v>812</v>
      </c>
      <c r="B9" s="19">
        <v>76</v>
      </c>
      <c r="C9" s="20">
        <v>1</v>
      </c>
      <c r="I9" s="78" t="s">
        <v>842</v>
      </c>
      <c r="J9" s="79"/>
    </row>
    <row r="10" spans="1:11">
      <c r="D10" s="5"/>
      <c r="I10" s="28" t="s">
        <v>57</v>
      </c>
      <c r="J10" s="28" t="s">
        <v>55</v>
      </c>
    </row>
    <row r="11" spans="1:11">
      <c r="D11" s="27"/>
      <c r="G11" s="80" t="s">
        <v>872</v>
      </c>
      <c r="H11" s="28" t="s">
        <v>873</v>
      </c>
      <c r="I11" s="29">
        <v>0</v>
      </c>
      <c r="J11" s="30">
        <v>1</v>
      </c>
    </row>
    <row r="12" spans="1:11">
      <c r="D12" s="5"/>
      <c r="G12" s="81"/>
      <c r="H12" s="28" t="s">
        <v>188</v>
      </c>
      <c r="I12" s="4">
        <v>3</v>
      </c>
      <c r="J12" s="31">
        <v>7</v>
      </c>
    </row>
    <row r="13" spans="1:11" ht="14" customHeight="1">
      <c r="D13" s="5"/>
      <c r="G13" s="81"/>
      <c r="H13" s="28" t="s">
        <v>39</v>
      </c>
      <c r="I13" s="4">
        <v>68</v>
      </c>
      <c r="J13" s="31">
        <v>66</v>
      </c>
    </row>
    <row r="14" spans="1:11">
      <c r="D14" s="5"/>
      <c r="G14" s="82"/>
      <c r="H14" s="28" t="s">
        <v>580</v>
      </c>
      <c r="I14" s="32">
        <v>0</v>
      </c>
      <c r="J14" s="33">
        <v>2</v>
      </c>
      <c r="K14" t="s">
        <v>874</v>
      </c>
    </row>
    <row r="15" spans="1:11">
      <c r="D15" s="5"/>
    </row>
    <row r="16" spans="1:11">
      <c r="D16" s="5"/>
    </row>
    <row r="17" spans="4:10">
      <c r="D17" s="5"/>
    </row>
    <row r="18" spans="4:10">
      <c r="D18" s="5"/>
    </row>
    <row r="27" spans="4:10">
      <c r="I27" s="78" t="s">
        <v>842</v>
      </c>
      <c r="J27" s="79"/>
    </row>
    <row r="28" spans="4:10">
      <c r="I28" s="28" t="s">
        <v>57</v>
      </c>
      <c r="J28" s="28" t="s">
        <v>55</v>
      </c>
    </row>
    <row r="29" spans="4:10">
      <c r="G29" s="80" t="s">
        <v>875</v>
      </c>
      <c r="H29" s="36" t="s">
        <v>110</v>
      </c>
      <c r="I29" s="37">
        <v>2</v>
      </c>
      <c r="J29" s="38">
        <v>5</v>
      </c>
    </row>
    <row r="30" spans="4:10">
      <c r="G30" s="81"/>
      <c r="H30" s="36" t="s">
        <v>140</v>
      </c>
      <c r="I30" s="39">
        <v>21</v>
      </c>
      <c r="J30" s="40">
        <v>12</v>
      </c>
    </row>
    <row r="31" spans="4:10">
      <c r="G31" s="81"/>
      <c r="H31" s="36" t="s">
        <v>236</v>
      </c>
      <c r="I31" s="39">
        <v>2</v>
      </c>
      <c r="J31" s="31">
        <v>0</v>
      </c>
    </row>
    <row r="32" spans="4:10" ht="30" customHeight="1">
      <c r="G32" s="81"/>
      <c r="H32" s="36" t="s">
        <v>40</v>
      </c>
      <c r="I32" s="39">
        <v>18</v>
      </c>
      <c r="J32" s="40">
        <v>15</v>
      </c>
    </row>
    <row r="33" spans="7:10">
      <c r="G33" s="81"/>
      <c r="H33" s="36" t="s">
        <v>218</v>
      </c>
      <c r="I33" s="39">
        <v>1</v>
      </c>
      <c r="J33" s="40">
        <v>2</v>
      </c>
    </row>
    <row r="34" spans="7:10">
      <c r="G34" s="81"/>
      <c r="H34" s="36" t="s">
        <v>146</v>
      </c>
      <c r="I34" s="39">
        <v>22</v>
      </c>
      <c r="J34" s="40">
        <v>28</v>
      </c>
    </row>
    <row r="35" spans="7:10" ht="28">
      <c r="G35" s="81"/>
      <c r="H35" s="36" t="s">
        <v>848</v>
      </c>
      <c r="I35" s="39">
        <v>1</v>
      </c>
      <c r="J35" s="40">
        <v>3</v>
      </c>
    </row>
    <row r="36" spans="7:10" ht="28">
      <c r="G36" s="82"/>
      <c r="H36" s="36" t="s">
        <v>882</v>
      </c>
      <c r="I36" s="41">
        <v>1</v>
      </c>
      <c r="J36" s="42">
        <v>0</v>
      </c>
    </row>
    <row r="38" spans="7:10" ht="28">
      <c r="H38" s="43" t="s">
        <v>878</v>
      </c>
    </row>
  </sheetData>
  <mergeCells count="4">
    <mergeCell ref="I9:J9"/>
    <mergeCell ref="G11:G14"/>
    <mergeCell ref="I27:J27"/>
    <mergeCell ref="G29:G36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C28" sqref="C28"/>
    </sheetView>
  </sheetViews>
  <sheetFormatPr baseColWidth="10" defaultRowHeight="14" x14ac:dyDescent="0"/>
  <cols>
    <col min="1" max="1" width="16" bestFit="1" customWidth="1"/>
    <col min="2" max="2" width="7.33203125" customWidth="1"/>
    <col min="3" max="3" width="16.1640625" bestFit="1" customWidth="1"/>
    <col min="4" max="4" width="15.33203125" customWidth="1"/>
    <col min="5" max="5" width="7.6640625" customWidth="1"/>
    <col min="6" max="6" width="14.33203125" bestFit="1" customWidth="1"/>
    <col min="7" max="7" width="14.6640625" bestFit="1" customWidth="1"/>
    <col min="11" max="11" width="12.1640625" customWidth="1"/>
  </cols>
  <sheetData>
    <row r="1" spans="1:12">
      <c r="A1" s="17" t="s">
        <v>82</v>
      </c>
      <c r="B1" t="s">
        <v>55</v>
      </c>
    </row>
    <row r="3" spans="1:12">
      <c r="B3" s="17" t="s">
        <v>814</v>
      </c>
    </row>
    <row r="4" spans="1:12">
      <c r="A4" s="17" t="s">
        <v>811</v>
      </c>
      <c r="B4" t="s">
        <v>841</v>
      </c>
      <c r="C4" t="s">
        <v>857</v>
      </c>
      <c r="D4" t="s">
        <v>858</v>
      </c>
      <c r="E4" t="s">
        <v>805</v>
      </c>
      <c r="F4" t="s">
        <v>859</v>
      </c>
      <c r="G4" t="s">
        <v>860</v>
      </c>
    </row>
    <row r="5" spans="1:12">
      <c r="A5" s="18">
        <v>24</v>
      </c>
      <c r="B5" s="19">
        <v>1</v>
      </c>
      <c r="C5" s="19">
        <v>24</v>
      </c>
      <c r="D5" s="19">
        <v>0</v>
      </c>
      <c r="E5" s="20">
        <v>7.8405749754982025E-3</v>
      </c>
      <c r="F5" s="19">
        <v>24</v>
      </c>
      <c r="G5" s="19">
        <v>24</v>
      </c>
    </row>
    <row r="6" spans="1:12">
      <c r="A6" s="18">
        <v>26</v>
      </c>
      <c r="B6" s="19">
        <v>2</v>
      </c>
      <c r="C6" s="19">
        <v>26</v>
      </c>
      <c r="D6" s="19">
        <v>0</v>
      </c>
      <c r="E6" s="20">
        <v>1.6987912446912775E-2</v>
      </c>
      <c r="F6" s="19">
        <v>26</v>
      </c>
      <c r="G6" s="19">
        <v>26</v>
      </c>
      <c r="K6" s="72" t="s">
        <v>842</v>
      </c>
      <c r="L6" s="72"/>
    </row>
    <row r="7" spans="1:12">
      <c r="A7" s="18">
        <v>28</v>
      </c>
      <c r="B7" s="19">
        <v>1</v>
      </c>
      <c r="C7" s="19">
        <v>28</v>
      </c>
      <c r="D7" s="19">
        <v>0</v>
      </c>
      <c r="E7" s="20">
        <v>9.1473374714145708E-3</v>
      </c>
      <c r="F7" s="19">
        <v>28</v>
      </c>
      <c r="G7" s="19">
        <v>28</v>
      </c>
      <c r="K7" s="28" t="s">
        <v>57</v>
      </c>
      <c r="L7" s="28" t="s">
        <v>55</v>
      </c>
    </row>
    <row r="8" spans="1:12">
      <c r="A8" s="18">
        <v>29</v>
      </c>
      <c r="B8" s="19">
        <v>1</v>
      </c>
      <c r="C8" s="19">
        <v>29</v>
      </c>
      <c r="D8" s="19">
        <v>0</v>
      </c>
      <c r="E8" s="20">
        <v>9.4740280953936624E-3</v>
      </c>
      <c r="F8" s="19">
        <v>29</v>
      </c>
      <c r="G8" s="19">
        <v>29</v>
      </c>
      <c r="I8" s="72" t="s">
        <v>6</v>
      </c>
      <c r="J8" s="18">
        <v>24</v>
      </c>
      <c r="K8" s="35">
        <v>0</v>
      </c>
      <c r="L8" s="19">
        <v>1</v>
      </c>
    </row>
    <row r="9" spans="1:12">
      <c r="A9" s="18">
        <v>30</v>
      </c>
      <c r="B9" s="19">
        <v>2</v>
      </c>
      <c r="C9" s="19">
        <v>30</v>
      </c>
      <c r="D9" s="19">
        <v>0</v>
      </c>
      <c r="E9" s="20">
        <v>1.9601437438745508E-2</v>
      </c>
      <c r="F9" s="19">
        <v>30</v>
      </c>
      <c r="G9" s="19">
        <v>30</v>
      </c>
      <c r="I9" s="72"/>
      <c r="J9" s="18">
        <v>26</v>
      </c>
      <c r="K9" s="35">
        <v>0</v>
      </c>
      <c r="L9" s="19">
        <v>2</v>
      </c>
    </row>
    <row r="10" spans="1:12">
      <c r="A10" s="18">
        <v>32</v>
      </c>
      <c r="B10" s="19">
        <v>1</v>
      </c>
      <c r="C10" s="19">
        <v>32</v>
      </c>
      <c r="D10" s="19">
        <v>0</v>
      </c>
      <c r="E10" s="20">
        <v>1.0454099967330937E-2</v>
      </c>
      <c r="F10" s="19">
        <v>32</v>
      </c>
      <c r="G10" s="19">
        <v>32</v>
      </c>
      <c r="I10" s="72"/>
      <c r="J10" s="18">
        <v>28</v>
      </c>
      <c r="K10" s="35">
        <v>0</v>
      </c>
      <c r="L10" s="19">
        <v>1</v>
      </c>
    </row>
    <row r="11" spans="1:12">
      <c r="A11" s="18">
        <v>34</v>
      </c>
      <c r="B11" s="19">
        <v>3</v>
      </c>
      <c r="C11" s="19">
        <v>34</v>
      </c>
      <c r="D11" s="19">
        <v>0</v>
      </c>
      <c r="E11" s="20">
        <v>3.3322443645867367E-2</v>
      </c>
      <c r="F11" s="19">
        <v>34</v>
      </c>
      <c r="G11" s="19">
        <v>34</v>
      </c>
      <c r="I11" s="72"/>
      <c r="J11" s="18">
        <v>29</v>
      </c>
      <c r="K11" s="35">
        <v>1</v>
      </c>
      <c r="L11" s="19">
        <v>1</v>
      </c>
    </row>
    <row r="12" spans="1:12">
      <c r="A12" s="18">
        <v>35</v>
      </c>
      <c r="B12" s="19">
        <v>4</v>
      </c>
      <c r="C12" s="19">
        <v>35</v>
      </c>
      <c r="D12" s="19">
        <v>0</v>
      </c>
      <c r="E12" s="20">
        <v>4.5736687357072849E-2</v>
      </c>
      <c r="F12" s="19">
        <v>35</v>
      </c>
      <c r="G12" s="19">
        <v>35</v>
      </c>
      <c r="I12" s="72"/>
      <c r="J12" s="18">
        <v>30</v>
      </c>
      <c r="K12" s="35">
        <v>0</v>
      </c>
      <c r="L12" s="19">
        <v>2</v>
      </c>
    </row>
    <row r="13" spans="1:12">
      <c r="A13" s="18">
        <v>36</v>
      </c>
      <c r="B13" s="19">
        <v>3</v>
      </c>
      <c r="C13" s="19">
        <v>36</v>
      </c>
      <c r="D13" s="19">
        <v>0</v>
      </c>
      <c r="E13" s="20">
        <v>3.5282587389741916E-2</v>
      </c>
      <c r="F13" s="19">
        <v>36</v>
      </c>
      <c r="G13" s="19">
        <v>36</v>
      </c>
      <c r="I13" s="72"/>
      <c r="J13" s="18">
        <v>31</v>
      </c>
      <c r="K13" s="35">
        <v>2</v>
      </c>
      <c r="L13" s="19">
        <v>0</v>
      </c>
    </row>
    <row r="14" spans="1:12">
      <c r="A14" s="18">
        <v>37</v>
      </c>
      <c r="B14" s="19">
        <v>4</v>
      </c>
      <c r="C14" s="19">
        <v>37</v>
      </c>
      <c r="D14" s="19">
        <v>0</v>
      </c>
      <c r="E14" s="20">
        <v>4.8350212348905588E-2</v>
      </c>
      <c r="F14" s="19">
        <v>37</v>
      </c>
      <c r="G14" s="19">
        <v>37</v>
      </c>
      <c r="I14" s="72"/>
      <c r="J14" s="18">
        <v>32</v>
      </c>
      <c r="K14" s="35">
        <v>2</v>
      </c>
      <c r="L14" s="19">
        <v>1</v>
      </c>
    </row>
    <row r="15" spans="1:12">
      <c r="A15" s="18">
        <v>38</v>
      </c>
      <c r="B15" s="19">
        <v>7</v>
      </c>
      <c r="C15" s="19">
        <v>38</v>
      </c>
      <c r="D15" s="19">
        <v>0</v>
      </c>
      <c r="E15" s="20">
        <v>8.6899705978438421E-2</v>
      </c>
      <c r="F15" s="19">
        <v>38</v>
      </c>
      <c r="G15" s="19">
        <v>38</v>
      </c>
      <c r="I15" s="72"/>
      <c r="J15" s="18">
        <v>33</v>
      </c>
      <c r="K15" s="35">
        <v>2</v>
      </c>
      <c r="L15" s="19">
        <v>0</v>
      </c>
    </row>
    <row r="16" spans="1:12">
      <c r="A16" s="18">
        <v>39</v>
      </c>
      <c r="B16" s="19">
        <v>4</v>
      </c>
      <c r="C16" s="19">
        <v>39</v>
      </c>
      <c r="D16" s="19">
        <v>0</v>
      </c>
      <c r="E16" s="20">
        <v>5.0963737340738322E-2</v>
      </c>
      <c r="F16" s="19">
        <v>39</v>
      </c>
      <c r="G16" s="19">
        <v>39</v>
      </c>
      <c r="I16" s="72"/>
      <c r="J16" s="18">
        <v>34</v>
      </c>
      <c r="K16" s="35">
        <v>1</v>
      </c>
      <c r="L16" s="19">
        <v>3</v>
      </c>
    </row>
    <row r="17" spans="1:12">
      <c r="A17" s="18">
        <v>40</v>
      </c>
      <c r="B17" s="19">
        <v>5</v>
      </c>
      <c r="C17" s="19">
        <v>40</v>
      </c>
      <c r="D17" s="19">
        <v>0</v>
      </c>
      <c r="E17" s="20">
        <v>6.5338124795818353E-2</v>
      </c>
      <c r="F17" s="19">
        <v>40</v>
      </c>
      <c r="G17" s="19">
        <v>40</v>
      </c>
      <c r="I17" s="72"/>
      <c r="J17" s="18">
        <v>35</v>
      </c>
      <c r="K17" s="35">
        <v>7</v>
      </c>
      <c r="L17" s="19">
        <v>4</v>
      </c>
    </row>
    <row r="18" spans="1:12">
      <c r="A18" s="18">
        <v>41</v>
      </c>
      <c r="B18" s="19">
        <v>5</v>
      </c>
      <c r="C18" s="19">
        <v>41</v>
      </c>
      <c r="D18" s="19">
        <v>0</v>
      </c>
      <c r="E18" s="20">
        <v>6.6971577915713815E-2</v>
      </c>
      <c r="F18" s="19">
        <v>41</v>
      </c>
      <c r="G18" s="19">
        <v>41</v>
      </c>
      <c r="I18" s="72"/>
      <c r="J18" s="18">
        <v>36</v>
      </c>
      <c r="K18" s="19">
        <v>3</v>
      </c>
      <c r="L18" s="19">
        <v>3</v>
      </c>
    </row>
    <row r="19" spans="1:12">
      <c r="A19" s="18">
        <v>42</v>
      </c>
      <c r="B19" s="19">
        <v>5</v>
      </c>
      <c r="C19" s="19">
        <v>42</v>
      </c>
      <c r="D19" s="19">
        <v>0</v>
      </c>
      <c r="E19" s="20">
        <v>6.8605031035609276E-2</v>
      </c>
      <c r="F19" s="19">
        <v>42</v>
      </c>
      <c r="G19" s="19">
        <v>42</v>
      </c>
      <c r="I19" s="72"/>
      <c r="J19" s="18">
        <v>37</v>
      </c>
      <c r="K19" s="19">
        <v>5</v>
      </c>
      <c r="L19" s="19">
        <v>4</v>
      </c>
    </row>
    <row r="20" spans="1:12">
      <c r="A20" s="18">
        <v>43</v>
      </c>
      <c r="B20" s="19">
        <v>5</v>
      </c>
      <c r="C20" s="19">
        <v>43</v>
      </c>
      <c r="D20" s="19">
        <v>0</v>
      </c>
      <c r="E20" s="20">
        <v>7.0238484155504738E-2</v>
      </c>
      <c r="F20" s="19">
        <v>43</v>
      </c>
      <c r="G20" s="19">
        <v>43</v>
      </c>
      <c r="I20" s="72"/>
      <c r="J20" s="18">
        <v>38</v>
      </c>
      <c r="K20" s="19">
        <v>6</v>
      </c>
      <c r="L20" s="19">
        <v>7</v>
      </c>
    </row>
    <row r="21" spans="1:12">
      <c r="A21" s="18">
        <v>44</v>
      </c>
      <c r="B21" s="19">
        <v>5</v>
      </c>
      <c r="C21" s="19">
        <v>44</v>
      </c>
      <c r="D21" s="19">
        <v>0</v>
      </c>
      <c r="E21" s="20">
        <v>7.1871937275400199E-2</v>
      </c>
      <c r="F21" s="19">
        <v>44</v>
      </c>
      <c r="G21" s="19">
        <v>44</v>
      </c>
      <c r="I21" s="72"/>
      <c r="J21" s="18">
        <v>39</v>
      </c>
      <c r="K21" s="19">
        <v>5</v>
      </c>
      <c r="L21" s="19">
        <v>4</v>
      </c>
    </row>
    <row r="22" spans="1:12">
      <c r="A22" s="18">
        <v>45</v>
      </c>
      <c r="B22" s="19">
        <v>4</v>
      </c>
      <c r="C22" s="19">
        <v>45</v>
      </c>
      <c r="D22" s="19">
        <v>0</v>
      </c>
      <c r="E22" s="20">
        <v>5.8804312316236521E-2</v>
      </c>
      <c r="F22" s="19">
        <v>45</v>
      </c>
      <c r="G22" s="19">
        <v>45</v>
      </c>
      <c r="I22" s="72"/>
      <c r="J22" s="18">
        <v>40</v>
      </c>
      <c r="K22" s="19">
        <v>7</v>
      </c>
      <c r="L22" s="19">
        <v>5</v>
      </c>
    </row>
    <row r="23" spans="1:12">
      <c r="A23" s="18">
        <v>46</v>
      </c>
      <c r="B23" s="19">
        <v>2</v>
      </c>
      <c r="C23" s="19">
        <v>46</v>
      </c>
      <c r="D23" s="19">
        <v>0</v>
      </c>
      <c r="E23" s="20">
        <v>3.0055537406076447E-2</v>
      </c>
      <c r="F23" s="19">
        <v>46</v>
      </c>
      <c r="G23" s="19">
        <v>46</v>
      </c>
      <c r="I23" s="72"/>
      <c r="J23" s="18">
        <v>41</v>
      </c>
      <c r="K23" s="19">
        <v>4</v>
      </c>
      <c r="L23" s="19">
        <v>5</v>
      </c>
    </row>
    <row r="24" spans="1:12">
      <c r="A24" s="18">
        <v>47</v>
      </c>
      <c r="B24" s="19">
        <v>4</v>
      </c>
      <c r="C24" s="19">
        <v>47</v>
      </c>
      <c r="D24" s="19">
        <v>0</v>
      </c>
      <c r="E24" s="20">
        <v>6.1417837308069261E-2</v>
      </c>
      <c r="F24" s="19">
        <v>47</v>
      </c>
      <c r="G24" s="19">
        <v>47</v>
      </c>
      <c r="I24" s="72"/>
      <c r="J24" s="18">
        <v>42</v>
      </c>
      <c r="K24" s="19">
        <v>5</v>
      </c>
      <c r="L24" s="19">
        <v>5</v>
      </c>
    </row>
    <row r="25" spans="1:12">
      <c r="A25" s="18">
        <v>49</v>
      </c>
      <c r="B25" s="19">
        <v>3</v>
      </c>
      <c r="C25" s="19">
        <v>49</v>
      </c>
      <c r="D25" s="19">
        <v>0</v>
      </c>
      <c r="E25" s="20">
        <v>4.8023521724926493E-2</v>
      </c>
      <c r="F25" s="19">
        <v>49</v>
      </c>
      <c r="G25" s="19">
        <v>49</v>
      </c>
      <c r="I25" s="72"/>
      <c r="J25" s="18">
        <v>43</v>
      </c>
      <c r="K25" s="19">
        <v>7</v>
      </c>
      <c r="L25" s="19">
        <v>5</v>
      </c>
    </row>
    <row r="26" spans="1:12">
      <c r="A26" s="18">
        <v>50</v>
      </c>
      <c r="B26" s="19">
        <v>2</v>
      </c>
      <c r="C26" s="19">
        <v>50</v>
      </c>
      <c r="D26" s="19">
        <v>0</v>
      </c>
      <c r="E26" s="20">
        <v>3.2669062397909177E-2</v>
      </c>
      <c r="F26" s="19">
        <v>50</v>
      </c>
      <c r="G26" s="19">
        <v>50</v>
      </c>
      <c r="I26" s="72"/>
      <c r="J26" s="18">
        <v>44</v>
      </c>
      <c r="K26" s="19">
        <v>3</v>
      </c>
      <c r="L26" s="19">
        <v>5</v>
      </c>
    </row>
    <row r="27" spans="1:12">
      <c r="A27" s="18">
        <v>52</v>
      </c>
      <c r="B27" s="19">
        <v>1</v>
      </c>
      <c r="C27" s="19">
        <v>52</v>
      </c>
      <c r="D27" s="19">
        <v>0</v>
      </c>
      <c r="E27" s="20">
        <v>1.6987912446912775E-2</v>
      </c>
      <c r="F27" s="19">
        <v>52</v>
      </c>
      <c r="G27" s="19">
        <v>52</v>
      </c>
      <c r="I27" s="72"/>
      <c r="J27" s="18">
        <v>45</v>
      </c>
      <c r="K27" s="19">
        <v>3</v>
      </c>
      <c r="L27" s="19">
        <v>4</v>
      </c>
    </row>
    <row r="28" spans="1:12">
      <c r="A28" s="18">
        <v>53</v>
      </c>
      <c r="B28" s="19">
        <v>1</v>
      </c>
      <c r="C28" s="19">
        <v>53</v>
      </c>
      <c r="D28" s="19">
        <v>0</v>
      </c>
      <c r="E28" s="20">
        <v>1.7314603070891867E-2</v>
      </c>
      <c r="F28" s="19">
        <v>53</v>
      </c>
      <c r="G28" s="19">
        <v>53</v>
      </c>
      <c r="I28" s="72"/>
      <c r="J28" s="18">
        <v>46</v>
      </c>
      <c r="K28" s="35">
        <v>0</v>
      </c>
      <c r="L28" s="19">
        <v>2</v>
      </c>
    </row>
    <row r="29" spans="1:12">
      <c r="A29" s="18">
        <v>54</v>
      </c>
      <c r="B29" s="19">
        <v>1</v>
      </c>
      <c r="C29" s="19">
        <v>54</v>
      </c>
      <c r="D29" s="19">
        <v>0</v>
      </c>
      <c r="E29" s="20">
        <v>1.7641293694870958E-2</v>
      </c>
      <c r="F29" s="19">
        <v>54</v>
      </c>
      <c r="G29" s="19">
        <v>54</v>
      </c>
      <c r="I29" s="72"/>
      <c r="J29" s="18">
        <v>47</v>
      </c>
      <c r="K29" s="35">
        <v>1</v>
      </c>
      <c r="L29" s="19">
        <v>4</v>
      </c>
    </row>
    <row r="30" spans="1:12">
      <c r="A30" s="18" t="s">
        <v>812</v>
      </c>
      <c r="B30" s="19">
        <v>76</v>
      </c>
      <c r="C30" s="19">
        <v>40.276315789473685</v>
      </c>
      <c r="D30" s="19">
        <v>6.2462592683657823</v>
      </c>
      <c r="E30" s="20">
        <v>1</v>
      </c>
      <c r="F30" s="19">
        <v>24</v>
      </c>
      <c r="G30" s="19">
        <v>54</v>
      </c>
      <c r="I30" s="72"/>
      <c r="J30" s="18">
        <v>48</v>
      </c>
      <c r="K30" s="35">
        <v>1</v>
      </c>
      <c r="L30" s="19">
        <v>0</v>
      </c>
    </row>
    <row r="31" spans="1:12">
      <c r="I31" s="72"/>
      <c r="J31" s="18">
        <v>49</v>
      </c>
      <c r="K31" s="35">
        <v>1</v>
      </c>
      <c r="L31" s="19">
        <v>3</v>
      </c>
    </row>
    <row r="32" spans="1:12">
      <c r="I32" s="72"/>
      <c r="J32" s="18">
        <v>50</v>
      </c>
      <c r="K32" s="35">
        <v>0</v>
      </c>
      <c r="L32" s="19">
        <v>2</v>
      </c>
    </row>
    <row r="33" spans="9:12">
      <c r="I33" s="72"/>
      <c r="J33" s="18">
        <v>51</v>
      </c>
      <c r="K33" s="35">
        <v>1</v>
      </c>
      <c r="L33" s="19">
        <v>0</v>
      </c>
    </row>
    <row r="34" spans="9:12">
      <c r="I34" s="72"/>
      <c r="J34" s="18">
        <v>52</v>
      </c>
      <c r="K34" s="35">
        <v>1</v>
      </c>
      <c r="L34" s="19">
        <v>1</v>
      </c>
    </row>
    <row r="35" spans="9:12">
      <c r="I35" s="72"/>
      <c r="J35" s="18">
        <v>53</v>
      </c>
      <c r="K35" s="35">
        <v>0</v>
      </c>
      <c r="L35" s="19">
        <v>1</v>
      </c>
    </row>
    <row r="36" spans="9:12">
      <c r="I36" s="72"/>
      <c r="J36" s="18">
        <v>54</v>
      </c>
      <c r="K36" s="35">
        <v>0</v>
      </c>
      <c r="L36" s="19">
        <v>1</v>
      </c>
    </row>
    <row r="37" spans="9:12">
      <c r="I37" s="72"/>
      <c r="J37" s="18">
        <v>55</v>
      </c>
      <c r="K37" s="35">
        <v>2</v>
      </c>
      <c r="L37" s="19">
        <v>0</v>
      </c>
    </row>
    <row r="38" spans="9:12">
      <c r="I38" s="72"/>
      <c r="J38" s="18">
        <v>57</v>
      </c>
      <c r="K38" s="35">
        <v>1</v>
      </c>
      <c r="L38" s="19">
        <v>0</v>
      </c>
    </row>
    <row r="41" spans="9:12">
      <c r="K41" t="s">
        <v>883</v>
      </c>
    </row>
  </sheetData>
  <mergeCells count="2">
    <mergeCell ref="I8:I38"/>
    <mergeCell ref="K6:L6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C6" sqref="C6"/>
    </sheetView>
  </sheetViews>
  <sheetFormatPr baseColWidth="10" defaultRowHeight="14" x14ac:dyDescent="0"/>
  <cols>
    <col min="1" max="1" width="16" customWidth="1"/>
    <col min="2" max="2" width="7.33203125" customWidth="1"/>
    <col min="3" max="3" width="16.5" bestFit="1" customWidth="1"/>
  </cols>
  <sheetData>
    <row r="1" spans="1:19">
      <c r="A1" s="17" t="s">
        <v>82</v>
      </c>
      <c r="B1" t="s">
        <v>55</v>
      </c>
    </row>
    <row r="3" spans="1:19">
      <c r="B3" s="17" t="s">
        <v>814</v>
      </c>
    </row>
    <row r="4" spans="1:19">
      <c r="A4" s="17" t="s">
        <v>811</v>
      </c>
      <c r="B4" t="s">
        <v>841</v>
      </c>
      <c r="C4" t="s">
        <v>813</v>
      </c>
    </row>
    <row r="5" spans="1:19" ht="15" customHeight="1">
      <c r="A5" s="18" t="s">
        <v>290</v>
      </c>
      <c r="B5" s="19">
        <v>2</v>
      </c>
      <c r="C5" s="20">
        <v>2.6315789473684209E-2</v>
      </c>
    </row>
    <row r="6" spans="1:19">
      <c r="A6" s="18" t="s">
        <v>120</v>
      </c>
      <c r="B6" s="19">
        <v>18</v>
      </c>
      <c r="C6" s="20">
        <v>0.23684210526315788</v>
      </c>
    </row>
    <row r="7" spans="1:19">
      <c r="A7" s="18" t="s">
        <v>96</v>
      </c>
      <c r="B7" s="19">
        <v>34</v>
      </c>
      <c r="C7" s="20">
        <v>0.44736842105263158</v>
      </c>
    </row>
    <row r="8" spans="1:19">
      <c r="A8" s="18" t="s">
        <v>38</v>
      </c>
      <c r="B8" s="19">
        <v>22</v>
      </c>
      <c r="C8" s="20">
        <v>0.28947368421052633</v>
      </c>
    </row>
    <row r="9" spans="1:19">
      <c r="A9" s="18" t="s">
        <v>812</v>
      </c>
      <c r="B9" s="19">
        <v>76</v>
      </c>
      <c r="C9" s="20">
        <v>1</v>
      </c>
    </row>
    <row r="15" spans="1:19">
      <c r="O15" s="29" t="s">
        <v>886</v>
      </c>
      <c r="P15" s="46"/>
      <c r="Q15" s="46"/>
      <c r="R15" s="46"/>
      <c r="S15" s="30"/>
    </row>
    <row r="16" spans="1:19">
      <c r="O16" s="32"/>
      <c r="P16" s="47"/>
      <c r="Q16" s="47"/>
      <c r="R16" s="47"/>
      <c r="S16" s="33"/>
    </row>
    <row r="17" spans="1:19">
      <c r="E17" s="72" t="s">
        <v>842</v>
      </c>
      <c r="F17" s="72"/>
      <c r="O17" s="29"/>
      <c r="P17" s="83" t="s">
        <v>842</v>
      </c>
      <c r="Q17" s="83"/>
      <c r="R17" s="46"/>
      <c r="S17" s="30"/>
    </row>
    <row r="18" spans="1:19">
      <c r="E18" s="28" t="s">
        <v>57</v>
      </c>
      <c r="F18" s="28" t="s">
        <v>55</v>
      </c>
      <c r="O18" s="4"/>
      <c r="P18" s="28" t="s">
        <v>57</v>
      </c>
      <c r="Q18" s="28" t="s">
        <v>55</v>
      </c>
      <c r="R18" s="5"/>
      <c r="S18" s="31"/>
    </row>
    <row r="19" spans="1:19">
      <c r="C19" s="50"/>
      <c r="D19" s="28" t="s">
        <v>290</v>
      </c>
      <c r="E19" s="4">
        <v>0</v>
      </c>
      <c r="F19" s="31">
        <v>2</v>
      </c>
      <c r="G19" s="20">
        <v>1.3605442176870748E-2</v>
      </c>
      <c r="O19" s="28" t="s">
        <v>290</v>
      </c>
      <c r="P19" s="4">
        <f t="shared" ref="P19:Q23" si="0">SUM(E$19:E$23)*$S19</f>
        <v>0.96598639455782309</v>
      </c>
      <c r="Q19" s="4">
        <f t="shared" si="0"/>
        <v>1.0340136054421769</v>
      </c>
      <c r="R19" s="5"/>
      <c r="S19" s="31">
        <f>SUM(E19:F19)/SUM($E$19:$F$23)</f>
        <v>1.3605442176870748E-2</v>
      </c>
    </row>
    <row r="20" spans="1:19">
      <c r="C20" s="50"/>
      <c r="D20" s="28" t="s">
        <v>120</v>
      </c>
      <c r="E20" s="4">
        <v>13</v>
      </c>
      <c r="F20" s="31">
        <v>18</v>
      </c>
      <c r="G20" s="20">
        <v>0.21088435374149661</v>
      </c>
      <c r="O20" s="28" t="s">
        <v>120</v>
      </c>
      <c r="P20" s="4">
        <f t="shared" si="0"/>
        <v>14.972789115646259</v>
      </c>
      <c r="Q20" s="4">
        <f t="shared" si="0"/>
        <v>16.027210884353742</v>
      </c>
      <c r="R20" s="5"/>
      <c r="S20" s="31">
        <f>SUM(E20:F20)/SUM($E$19:$F$23)</f>
        <v>0.21088435374149661</v>
      </c>
    </row>
    <row r="21" spans="1:19">
      <c r="C21" s="50"/>
      <c r="D21" s="28" t="s">
        <v>96</v>
      </c>
      <c r="E21" s="4">
        <v>33</v>
      </c>
      <c r="F21" s="31">
        <v>34</v>
      </c>
      <c r="G21" s="20">
        <v>0.45578231292517007</v>
      </c>
      <c r="O21" s="28" t="s">
        <v>96</v>
      </c>
      <c r="P21" s="4">
        <f t="shared" si="0"/>
        <v>32.360544217687078</v>
      </c>
      <c r="Q21" s="4">
        <f t="shared" si="0"/>
        <v>34.639455782312929</v>
      </c>
      <c r="R21" s="5"/>
      <c r="S21" s="31">
        <f>SUM(E21:F21)/SUM($E$19:$F$23)</f>
        <v>0.45578231292517007</v>
      </c>
    </row>
    <row r="22" spans="1:19">
      <c r="C22" s="50"/>
      <c r="D22" s="28" t="s">
        <v>38</v>
      </c>
      <c r="E22" s="4">
        <v>24</v>
      </c>
      <c r="F22" s="31">
        <v>22</v>
      </c>
      <c r="G22" s="20">
        <v>0.31292517006802723</v>
      </c>
      <c r="O22" s="28" t="s">
        <v>38</v>
      </c>
      <c r="P22" s="4">
        <f t="shared" si="0"/>
        <v>22.217687074829932</v>
      </c>
      <c r="Q22" s="4">
        <f t="shared" si="0"/>
        <v>23.782312925170068</v>
      </c>
      <c r="R22" s="5"/>
      <c r="S22" s="31">
        <f>SUM(E22:F22)/SUM($E$19:$F$23)</f>
        <v>0.31292517006802723</v>
      </c>
    </row>
    <row r="23" spans="1:19">
      <c r="C23" s="50"/>
      <c r="D23" s="28" t="s">
        <v>453</v>
      </c>
      <c r="E23" s="32">
        <v>1</v>
      </c>
      <c r="F23" s="33">
        <v>0</v>
      </c>
      <c r="G23" s="20">
        <v>6.8027210884353739E-3</v>
      </c>
      <c r="O23" s="28" t="s">
        <v>453</v>
      </c>
      <c r="P23" s="4">
        <f t="shared" si="0"/>
        <v>0.48299319727891155</v>
      </c>
      <c r="Q23" s="4">
        <f t="shared" si="0"/>
        <v>0.51700680272108845</v>
      </c>
      <c r="R23" s="5"/>
      <c r="S23" s="31">
        <f>SUM(E23:F23)/SUM($E$19:$F$23)</f>
        <v>6.8027210884353739E-3</v>
      </c>
    </row>
    <row r="24" spans="1:19">
      <c r="O24" s="4"/>
      <c r="P24" s="5"/>
      <c r="Q24" s="5"/>
      <c r="R24" s="5"/>
      <c r="S24" s="31"/>
    </row>
    <row r="25" spans="1:19">
      <c r="D25" t="s">
        <v>870</v>
      </c>
      <c r="O25" s="32" t="s">
        <v>885</v>
      </c>
      <c r="P25" s="48">
        <f>_xlfn.CHISQ.TEST(E19:F23,P19:Q23)</f>
        <v>0.44196101287983169</v>
      </c>
      <c r="Q25" s="47"/>
      <c r="R25" s="47"/>
      <c r="S25" s="33"/>
    </row>
    <row r="30" spans="1:19">
      <c r="A30" t="s">
        <v>887</v>
      </c>
      <c r="B30" s="49">
        <f>_xlfn.CHISQ.TEST(B33:C40,E33:F40)</f>
        <v>0.45789570294192738</v>
      </c>
    </row>
    <row r="32" spans="1:19">
      <c r="B32" s="28" t="s">
        <v>57</v>
      </c>
      <c r="C32" s="28" t="s">
        <v>55</v>
      </c>
    </row>
    <row r="33" spans="1:6">
      <c r="A33" s="28" t="s">
        <v>290</v>
      </c>
      <c r="B33" s="4">
        <v>0</v>
      </c>
      <c r="C33" s="31">
        <v>2</v>
      </c>
      <c r="E33" s="4">
        <f t="shared" ref="E33:F40" si="1">SUM(B$33:B$42)* (SUM($B33:$C33)/ SUM($B$33:$C$42))</f>
        <v>0.88524590163934436</v>
      </c>
      <c r="F33" s="4">
        <f t="shared" si="1"/>
        <v>1.1147540983606559</v>
      </c>
    </row>
    <row r="34" spans="1:6">
      <c r="A34" s="28" t="s">
        <v>120</v>
      </c>
      <c r="B34" s="4">
        <v>13</v>
      </c>
      <c r="C34" s="31">
        <v>18</v>
      </c>
      <c r="E34" s="4">
        <f t="shared" si="1"/>
        <v>13.721311475409836</v>
      </c>
      <c r="F34" s="4">
        <f t="shared" si="1"/>
        <v>17.278688524590166</v>
      </c>
    </row>
    <row r="35" spans="1:6">
      <c r="A35" s="28" t="s">
        <v>96</v>
      </c>
      <c r="B35" s="4">
        <v>33</v>
      </c>
      <c r="C35" s="31">
        <v>34</v>
      </c>
      <c r="E35" s="4">
        <f t="shared" si="1"/>
        <v>29.655737704918035</v>
      </c>
      <c r="F35" s="4">
        <f t="shared" si="1"/>
        <v>37.344262295081968</v>
      </c>
    </row>
    <row r="36" spans="1:6">
      <c r="A36" s="28" t="s">
        <v>38</v>
      </c>
      <c r="B36" s="4">
        <v>24</v>
      </c>
      <c r="C36" s="31">
        <v>22</v>
      </c>
      <c r="E36" s="4">
        <f t="shared" si="1"/>
        <v>20.360655737704917</v>
      </c>
      <c r="F36" s="4">
        <f t="shared" si="1"/>
        <v>25.639344262295079</v>
      </c>
    </row>
    <row r="37" spans="1:6">
      <c r="A37" s="28" t="s">
        <v>453</v>
      </c>
      <c r="B37" s="32">
        <v>1</v>
      </c>
      <c r="C37" s="33">
        <v>0</v>
      </c>
      <c r="E37" s="4">
        <f t="shared" si="1"/>
        <v>0.44262295081967218</v>
      </c>
      <c r="F37" s="4">
        <f t="shared" si="1"/>
        <v>0.55737704918032793</v>
      </c>
    </row>
    <row r="38" spans="1:6">
      <c r="B38" s="65">
        <v>6</v>
      </c>
      <c r="C38" s="66">
        <v>7</v>
      </c>
      <c r="E38" s="4">
        <f t="shared" si="1"/>
        <v>5.7540983606557372</v>
      </c>
      <c r="F38" s="4">
        <f t="shared" si="1"/>
        <v>7.2459016393442619</v>
      </c>
    </row>
    <row r="39" spans="1:6">
      <c r="B39" s="65">
        <v>10</v>
      </c>
      <c r="C39" s="66">
        <v>19</v>
      </c>
      <c r="E39" s="4">
        <f t="shared" si="1"/>
        <v>12.83606557377049</v>
      </c>
      <c r="F39" s="4">
        <f t="shared" si="1"/>
        <v>16.163934426229506</v>
      </c>
    </row>
    <row r="40" spans="1:6">
      <c r="B40" s="65">
        <v>21</v>
      </c>
      <c r="C40" s="66">
        <v>34</v>
      </c>
      <c r="E40" s="4">
        <f t="shared" si="1"/>
        <v>24.344262295081968</v>
      </c>
      <c r="F40" s="4">
        <f t="shared" si="1"/>
        <v>30.655737704918032</v>
      </c>
    </row>
    <row r="41" spans="1:6">
      <c r="E41" s="4">
        <f t="shared" ref="E41:E49" si="2">SUM(B$33:B$42)* (SUM($B41:$C41)/ SUM($B$33:$C$42))</f>
        <v>0</v>
      </c>
      <c r="F41" s="4">
        <f t="shared" ref="F41:F49" si="3">SUM(C$33:C$42)* (SUM($B41:$C41)/ SUM($B$33:$C$42))</f>
        <v>0</v>
      </c>
    </row>
    <row r="42" spans="1:6">
      <c r="E42" s="4">
        <f t="shared" si="2"/>
        <v>0</v>
      </c>
      <c r="F42" s="4">
        <f t="shared" si="3"/>
        <v>0</v>
      </c>
    </row>
    <row r="43" spans="1:6">
      <c r="E43" s="4">
        <f t="shared" si="2"/>
        <v>0</v>
      </c>
      <c r="F43" s="4">
        <f t="shared" si="3"/>
        <v>0</v>
      </c>
    </row>
    <row r="44" spans="1:6">
      <c r="E44" s="4">
        <f t="shared" si="2"/>
        <v>0</v>
      </c>
      <c r="F44" s="4">
        <f t="shared" si="3"/>
        <v>0</v>
      </c>
    </row>
    <row r="45" spans="1:6">
      <c r="E45" s="4">
        <f t="shared" si="2"/>
        <v>0</v>
      </c>
      <c r="F45" s="4">
        <f t="shared" si="3"/>
        <v>0</v>
      </c>
    </row>
    <row r="46" spans="1:6">
      <c r="E46" s="4">
        <f t="shared" si="2"/>
        <v>0</v>
      </c>
      <c r="F46" s="4">
        <f t="shared" si="3"/>
        <v>0</v>
      </c>
    </row>
    <row r="47" spans="1:6">
      <c r="E47" s="4">
        <f t="shared" si="2"/>
        <v>0</v>
      </c>
      <c r="F47" s="4">
        <f t="shared" si="3"/>
        <v>0</v>
      </c>
    </row>
    <row r="48" spans="1:6">
      <c r="E48" s="4">
        <f t="shared" si="2"/>
        <v>0</v>
      </c>
      <c r="F48" s="4">
        <f t="shared" si="3"/>
        <v>0</v>
      </c>
    </row>
    <row r="49" spans="5:6">
      <c r="E49" s="4">
        <f t="shared" si="2"/>
        <v>0</v>
      </c>
      <c r="F49" s="4">
        <f t="shared" si="3"/>
        <v>0</v>
      </c>
    </row>
  </sheetData>
  <mergeCells count="2">
    <mergeCell ref="E17:F17"/>
    <mergeCell ref="P17:Q17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8" sqref="B8:C15"/>
    </sheetView>
  </sheetViews>
  <sheetFormatPr baseColWidth="10" defaultRowHeight="14" x14ac:dyDescent="0"/>
  <cols>
    <col min="1" max="1" width="27.6640625" customWidth="1"/>
    <col min="2" max="2" width="16.5" bestFit="1" customWidth="1"/>
    <col min="3" max="3" width="7.6640625" customWidth="1"/>
  </cols>
  <sheetData>
    <row r="1" spans="1:9">
      <c r="A1" s="17" t="s">
        <v>82</v>
      </c>
      <c r="B1" t="s">
        <v>45</v>
      </c>
    </row>
    <row r="3" spans="1:9">
      <c r="B3" s="17" t="s">
        <v>814</v>
      </c>
    </row>
    <row r="4" spans="1:9">
      <c r="A4" s="17" t="s">
        <v>811</v>
      </c>
      <c r="B4" t="s">
        <v>813</v>
      </c>
      <c r="C4" t="s">
        <v>805</v>
      </c>
    </row>
    <row r="5" spans="1:9">
      <c r="A5" s="18" t="s">
        <v>136</v>
      </c>
      <c r="B5" s="19">
        <v>12</v>
      </c>
      <c r="C5" s="20">
        <v>0.16901408450704225</v>
      </c>
    </row>
    <row r="6" spans="1:9">
      <c r="A6" s="18" t="s">
        <v>272</v>
      </c>
      <c r="B6" s="19">
        <v>5</v>
      </c>
      <c r="C6" s="20">
        <v>7.0422535211267609E-2</v>
      </c>
    </row>
    <row r="7" spans="1:9" ht="14" customHeight="1">
      <c r="A7" s="18" t="s">
        <v>41</v>
      </c>
      <c r="B7" s="19">
        <v>54</v>
      </c>
      <c r="C7" s="20">
        <v>0.76056338028169013</v>
      </c>
      <c r="H7" s="78" t="s">
        <v>842</v>
      </c>
      <c r="I7" s="79"/>
    </row>
    <row r="8" spans="1:9">
      <c r="A8" s="21" t="s">
        <v>110</v>
      </c>
      <c r="B8" s="19">
        <v>1</v>
      </c>
      <c r="C8" s="20">
        <v>1.4084507042253521E-2</v>
      </c>
      <c r="H8" s="28" t="s">
        <v>57</v>
      </c>
      <c r="I8" s="28" t="s">
        <v>55</v>
      </c>
    </row>
    <row r="9" spans="1:9">
      <c r="A9" s="21" t="s">
        <v>850</v>
      </c>
      <c r="B9" s="19">
        <v>2</v>
      </c>
      <c r="C9" s="20">
        <v>2.8169014084507043E-2</v>
      </c>
      <c r="F9" s="80" t="s">
        <v>876</v>
      </c>
      <c r="G9" s="28" t="s">
        <v>873</v>
      </c>
      <c r="H9" s="29">
        <v>0</v>
      </c>
      <c r="I9" s="30">
        <v>0</v>
      </c>
    </row>
    <row r="10" spans="1:9">
      <c r="A10" s="21" t="s">
        <v>42</v>
      </c>
      <c r="B10" s="19">
        <v>17</v>
      </c>
      <c r="C10" s="20">
        <v>0.23943661971830985</v>
      </c>
      <c r="F10" s="81"/>
      <c r="G10" s="28" t="s">
        <v>188</v>
      </c>
      <c r="H10" s="4">
        <v>5</v>
      </c>
      <c r="I10" s="31">
        <v>6</v>
      </c>
    </row>
    <row r="11" spans="1:9">
      <c r="A11" s="21" t="s">
        <v>236</v>
      </c>
      <c r="B11" s="19">
        <v>7</v>
      </c>
      <c r="C11" s="20">
        <v>9.8591549295774641E-2</v>
      </c>
      <c r="F11" s="81"/>
      <c r="G11" s="28" t="s">
        <v>39</v>
      </c>
      <c r="H11" s="4">
        <v>54</v>
      </c>
      <c r="I11" s="31">
        <v>45</v>
      </c>
    </row>
    <row r="12" spans="1:9">
      <c r="A12" s="21" t="s">
        <v>150</v>
      </c>
      <c r="B12" s="19">
        <v>10</v>
      </c>
      <c r="C12" s="20">
        <v>0.14084507042253522</v>
      </c>
      <c r="F12" s="82"/>
      <c r="G12" s="28" t="s">
        <v>136</v>
      </c>
      <c r="H12" s="32">
        <v>12</v>
      </c>
      <c r="I12" s="33">
        <v>25</v>
      </c>
    </row>
    <row r="13" spans="1:9">
      <c r="A13" s="21" t="s">
        <v>218</v>
      </c>
      <c r="B13" s="19">
        <v>1</v>
      </c>
      <c r="C13" s="20">
        <v>1.4084507042253521E-2</v>
      </c>
    </row>
    <row r="14" spans="1:9">
      <c r="A14" s="21" t="s">
        <v>122</v>
      </c>
      <c r="B14" s="19">
        <v>12</v>
      </c>
      <c r="C14" s="20">
        <v>0.16901408450704225</v>
      </c>
      <c r="G14" t="s">
        <v>877</v>
      </c>
    </row>
    <row r="15" spans="1:9">
      <c r="A15" s="21" t="s">
        <v>849</v>
      </c>
      <c r="B15" s="19">
        <v>4</v>
      </c>
      <c r="C15" s="20">
        <v>5.6338028169014086E-2</v>
      </c>
    </row>
    <row r="16" spans="1:9">
      <c r="A16" s="18" t="s">
        <v>812</v>
      </c>
      <c r="B16" s="19">
        <v>71</v>
      </c>
      <c r="C16" s="20">
        <v>1</v>
      </c>
    </row>
    <row r="20" spans="6:9">
      <c r="H20" s="78" t="s">
        <v>842</v>
      </c>
      <c r="I20" s="79"/>
    </row>
    <row r="21" spans="6:9">
      <c r="H21" s="28" t="s">
        <v>57</v>
      </c>
      <c r="I21" s="28" t="s">
        <v>55</v>
      </c>
    </row>
    <row r="22" spans="6:9">
      <c r="F22" s="80"/>
      <c r="G22" s="36" t="s">
        <v>110</v>
      </c>
      <c r="H22" s="37">
        <v>1</v>
      </c>
      <c r="I22" s="38">
        <v>1</v>
      </c>
    </row>
    <row r="23" spans="6:9">
      <c r="F23" s="81"/>
      <c r="G23" s="36" t="s">
        <v>42</v>
      </c>
      <c r="H23" s="39">
        <v>17</v>
      </c>
      <c r="I23" s="40">
        <v>17</v>
      </c>
    </row>
    <row r="24" spans="6:9" ht="28">
      <c r="F24" s="81"/>
      <c r="G24" s="36" t="s">
        <v>236</v>
      </c>
      <c r="H24" s="39">
        <v>7</v>
      </c>
      <c r="I24" s="31">
        <v>4</v>
      </c>
    </row>
    <row r="25" spans="6:9" ht="42">
      <c r="F25" s="81"/>
      <c r="G25" s="36" t="s">
        <v>150</v>
      </c>
      <c r="H25" s="39">
        <v>10</v>
      </c>
      <c r="I25" s="40">
        <v>6</v>
      </c>
    </row>
    <row r="26" spans="6:9">
      <c r="F26" s="81"/>
      <c r="G26" s="36" t="s">
        <v>218</v>
      </c>
      <c r="H26" s="39">
        <v>1</v>
      </c>
      <c r="I26" s="40">
        <v>0</v>
      </c>
    </row>
    <row r="27" spans="6:9">
      <c r="F27" s="81"/>
      <c r="G27" s="36" t="s">
        <v>122</v>
      </c>
      <c r="H27" s="39">
        <v>12</v>
      </c>
      <c r="I27" s="40">
        <v>11</v>
      </c>
    </row>
    <row r="28" spans="6:9" ht="42">
      <c r="F28" s="81"/>
      <c r="G28" s="36" t="s">
        <v>880</v>
      </c>
      <c r="H28" s="39">
        <v>2</v>
      </c>
      <c r="I28" s="40">
        <v>0</v>
      </c>
    </row>
    <row r="29" spans="6:9" ht="42">
      <c r="F29" s="82"/>
      <c r="G29" s="36" t="s">
        <v>881</v>
      </c>
      <c r="H29" s="41">
        <v>4</v>
      </c>
      <c r="I29" s="42">
        <v>6</v>
      </c>
    </row>
    <row r="31" spans="6:9" ht="28">
      <c r="G31" s="43" t="s">
        <v>879</v>
      </c>
    </row>
  </sheetData>
  <mergeCells count="4">
    <mergeCell ref="H20:I20"/>
    <mergeCell ref="F22:F29"/>
    <mergeCell ref="H7:I7"/>
    <mergeCell ref="F9:F12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5" sqref="B5:C8"/>
    </sheetView>
  </sheetViews>
  <sheetFormatPr baseColWidth="10" defaultRowHeight="14" x14ac:dyDescent="0"/>
  <cols>
    <col min="1" max="1" width="16" customWidth="1"/>
    <col min="2" max="2" width="16.5" bestFit="1" customWidth="1"/>
    <col min="3" max="3" width="17.5" bestFit="1" customWidth="1"/>
    <col min="4" max="4" width="21.6640625" bestFit="1" customWidth="1"/>
  </cols>
  <sheetData>
    <row r="1" spans="1:8">
      <c r="A1" s="17" t="s">
        <v>82</v>
      </c>
      <c r="B1" t="s">
        <v>55</v>
      </c>
    </row>
    <row r="2" spans="1:8">
      <c r="A2" t="s">
        <v>16</v>
      </c>
    </row>
    <row r="3" spans="1:8">
      <c r="B3" s="17" t="s">
        <v>814</v>
      </c>
    </row>
    <row r="4" spans="1:8">
      <c r="A4" s="17" t="s">
        <v>811</v>
      </c>
      <c r="B4" t="s">
        <v>813</v>
      </c>
      <c r="C4" t="s">
        <v>836</v>
      </c>
    </row>
    <row r="5" spans="1:8">
      <c r="A5" s="18">
        <v>1</v>
      </c>
      <c r="B5" s="19">
        <v>22</v>
      </c>
      <c r="C5" s="20">
        <v>0.28947368421052633</v>
      </c>
    </row>
    <row r="6" spans="1:8">
      <c r="A6" s="18">
        <v>2</v>
      </c>
      <c r="B6" s="19">
        <v>38</v>
      </c>
      <c r="C6" s="20">
        <v>0.5</v>
      </c>
      <c r="G6" s="78" t="s">
        <v>842</v>
      </c>
      <c r="H6" s="79"/>
    </row>
    <row r="7" spans="1:8">
      <c r="A7" s="18">
        <v>3</v>
      </c>
      <c r="B7" s="19">
        <v>14</v>
      </c>
      <c r="C7" s="20">
        <v>0.18421052631578946</v>
      </c>
      <c r="G7" s="28" t="s">
        <v>57</v>
      </c>
      <c r="H7" s="28" t="s">
        <v>55</v>
      </c>
    </row>
    <row r="8" spans="1:8">
      <c r="A8" s="18">
        <v>4</v>
      </c>
      <c r="B8" s="19">
        <v>2</v>
      </c>
      <c r="C8" s="20">
        <v>2.6315789473684209E-2</v>
      </c>
      <c r="E8" s="80" t="s">
        <v>891</v>
      </c>
      <c r="F8" s="28">
        <v>1</v>
      </c>
      <c r="G8" s="29">
        <v>20</v>
      </c>
      <c r="H8" s="30">
        <v>22</v>
      </c>
    </row>
    <row r="9" spans="1:8">
      <c r="A9" s="18" t="s">
        <v>812</v>
      </c>
      <c r="B9" s="19">
        <v>76</v>
      </c>
      <c r="C9" s="20">
        <v>1</v>
      </c>
      <c r="E9" s="81"/>
      <c r="F9" s="28">
        <v>2</v>
      </c>
      <c r="G9" s="4">
        <v>41</v>
      </c>
      <c r="H9" s="31">
        <v>38</v>
      </c>
    </row>
    <row r="10" spans="1:8">
      <c r="E10" s="81"/>
      <c r="F10" s="28">
        <v>3</v>
      </c>
      <c r="G10" s="4">
        <v>10</v>
      </c>
      <c r="H10" s="31">
        <v>14</v>
      </c>
    </row>
    <row r="11" spans="1:8">
      <c r="E11" s="82"/>
      <c r="F11" s="28">
        <v>4</v>
      </c>
      <c r="G11" s="32">
        <v>0</v>
      </c>
      <c r="H11" s="33">
        <v>2</v>
      </c>
    </row>
  </sheetData>
  <mergeCells count="2">
    <mergeCell ref="G6:H6"/>
    <mergeCell ref="E8:E11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I37" sqref="I37"/>
    </sheetView>
  </sheetViews>
  <sheetFormatPr baseColWidth="10" defaultRowHeight="14" x14ac:dyDescent="0"/>
  <cols>
    <col min="1" max="1" width="16" bestFit="1" customWidth="1"/>
    <col min="2" max="2" width="16.5" customWidth="1"/>
    <col min="3" max="3" width="7.6640625" customWidth="1"/>
    <col min="4" max="4" width="5.1640625" bestFit="1" customWidth="1"/>
    <col min="5" max="5" width="4.1640625" bestFit="1" customWidth="1"/>
    <col min="6" max="6" width="12.5" bestFit="1" customWidth="1"/>
  </cols>
  <sheetData>
    <row r="3" spans="1:10">
      <c r="B3" s="17" t="s">
        <v>814</v>
      </c>
    </row>
    <row r="4" spans="1:10">
      <c r="A4" s="17" t="s">
        <v>811</v>
      </c>
      <c r="B4" t="s">
        <v>813</v>
      </c>
      <c r="C4" t="s">
        <v>805</v>
      </c>
    </row>
    <row r="5" spans="1:10">
      <c r="A5" s="18" t="s">
        <v>922</v>
      </c>
      <c r="B5" s="19">
        <v>1</v>
      </c>
      <c r="C5" s="20">
        <v>6.8027210884353739E-3</v>
      </c>
    </row>
    <row r="6" spans="1:10">
      <c r="A6" s="21" t="s">
        <v>45</v>
      </c>
      <c r="B6" s="19">
        <v>1</v>
      </c>
      <c r="C6" s="20">
        <v>6.8027210884353739E-3</v>
      </c>
    </row>
    <row r="7" spans="1:10">
      <c r="A7" s="18" t="s">
        <v>816</v>
      </c>
      <c r="B7" s="19">
        <v>84</v>
      </c>
      <c r="C7" s="20">
        <v>0.5714285714285714</v>
      </c>
    </row>
    <row r="8" spans="1:10">
      <c r="A8" s="21" t="s">
        <v>55</v>
      </c>
      <c r="B8" s="19">
        <v>45</v>
      </c>
      <c r="C8" s="20">
        <v>0.30612244897959184</v>
      </c>
    </row>
    <row r="9" spans="1:10">
      <c r="A9" s="21" t="s">
        <v>45</v>
      </c>
      <c r="B9" s="19">
        <v>39</v>
      </c>
      <c r="C9" s="20">
        <v>0.26530612244897961</v>
      </c>
    </row>
    <row r="10" spans="1:10">
      <c r="A10" s="18" t="s">
        <v>817</v>
      </c>
      <c r="B10" s="19">
        <v>53</v>
      </c>
      <c r="C10" s="20">
        <v>0.36054421768707484</v>
      </c>
    </row>
    <row r="11" spans="1:10">
      <c r="A11" s="21" t="s">
        <v>55</v>
      </c>
      <c r="B11" s="19">
        <v>27</v>
      </c>
      <c r="C11" s="20">
        <v>0.18367346938775511</v>
      </c>
    </row>
    <row r="12" spans="1:10">
      <c r="A12" s="21" t="s">
        <v>45</v>
      </c>
      <c r="B12" s="19">
        <v>26</v>
      </c>
      <c r="C12" s="20">
        <v>0.17687074829931973</v>
      </c>
      <c r="G12" s="35"/>
      <c r="H12" s="35"/>
      <c r="I12" s="84" t="s">
        <v>842</v>
      </c>
      <c r="J12" s="85"/>
    </row>
    <row r="13" spans="1:10">
      <c r="A13" s="18" t="s">
        <v>818</v>
      </c>
      <c r="B13" s="19">
        <v>9</v>
      </c>
      <c r="C13" s="20">
        <v>6.1224489795918366E-2</v>
      </c>
      <c r="G13" s="35"/>
      <c r="H13" s="35"/>
      <c r="I13" s="55" t="s">
        <v>57</v>
      </c>
      <c r="J13" s="56" t="s">
        <v>55</v>
      </c>
    </row>
    <row r="14" spans="1:10">
      <c r="A14" s="21" t="s">
        <v>55</v>
      </c>
      <c r="B14" s="19">
        <v>4</v>
      </c>
      <c r="C14" s="20">
        <v>2.7210884353741496E-2</v>
      </c>
      <c r="G14" s="86" t="s">
        <v>872</v>
      </c>
      <c r="H14" s="57" t="s">
        <v>892</v>
      </c>
      <c r="I14" s="35">
        <v>1</v>
      </c>
      <c r="J14" s="58">
        <v>0</v>
      </c>
    </row>
    <row r="15" spans="1:10">
      <c r="A15" s="21" t="s">
        <v>45</v>
      </c>
      <c r="B15" s="19">
        <v>5</v>
      </c>
      <c r="C15" s="20">
        <v>3.4013605442176874E-2</v>
      </c>
      <c r="G15" s="87"/>
      <c r="H15" s="56" t="s">
        <v>816</v>
      </c>
      <c r="I15" s="35">
        <v>39</v>
      </c>
      <c r="J15" s="58">
        <v>45</v>
      </c>
    </row>
    <row r="16" spans="1:10">
      <c r="A16" s="18" t="s">
        <v>812</v>
      </c>
      <c r="B16" s="19">
        <v>147</v>
      </c>
      <c r="C16" s="20">
        <v>1</v>
      </c>
      <c r="G16" s="87"/>
      <c r="H16" s="56" t="s">
        <v>817</v>
      </c>
      <c r="I16" s="35">
        <v>26</v>
      </c>
      <c r="J16" s="58">
        <v>27</v>
      </c>
    </row>
    <row r="17" spans="7:10">
      <c r="G17" s="88"/>
      <c r="H17" s="56" t="s">
        <v>818</v>
      </c>
      <c r="I17" s="59">
        <v>5</v>
      </c>
      <c r="J17" s="56">
        <v>4</v>
      </c>
    </row>
  </sheetData>
  <mergeCells count="2">
    <mergeCell ref="I12:J12"/>
    <mergeCell ref="G14:G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24" sqref="C24:D26"/>
    </sheetView>
  </sheetViews>
  <sheetFormatPr baseColWidth="10" defaultRowHeight="14" x14ac:dyDescent="0"/>
  <cols>
    <col min="1" max="1" width="65.33203125" customWidth="1"/>
    <col min="2" max="2" width="16.5" bestFit="1" customWidth="1"/>
    <col min="3" max="3" width="17.5" bestFit="1" customWidth="1"/>
  </cols>
  <sheetData>
    <row r="1" spans="1:3">
      <c r="A1" s="17" t="s">
        <v>82</v>
      </c>
      <c r="B1" t="s">
        <v>45</v>
      </c>
    </row>
    <row r="3" spans="1:3">
      <c r="B3" s="17" t="s">
        <v>814</v>
      </c>
    </row>
    <row r="4" spans="1:3">
      <c r="A4" s="17" t="s">
        <v>811</v>
      </c>
      <c r="B4" t="s">
        <v>813</v>
      </c>
      <c r="C4" t="s">
        <v>836</v>
      </c>
    </row>
    <row r="5" spans="1:3">
      <c r="A5" s="18"/>
      <c r="B5" s="19">
        <v>23</v>
      </c>
      <c r="C5" s="20">
        <v>0.323943661971831</v>
      </c>
    </row>
    <row r="6" spans="1:3">
      <c r="A6" s="18" t="s">
        <v>53</v>
      </c>
      <c r="B6" s="19">
        <v>25</v>
      </c>
      <c r="C6" s="20">
        <v>0.352112676056338</v>
      </c>
    </row>
    <row r="7" spans="1:3">
      <c r="A7" s="18" t="s">
        <v>104</v>
      </c>
      <c r="B7" s="19">
        <v>8</v>
      </c>
      <c r="C7" s="20">
        <v>0.11267605633802817</v>
      </c>
    </row>
    <row r="8" spans="1:3">
      <c r="A8" s="18" t="s">
        <v>308</v>
      </c>
      <c r="B8" s="19">
        <v>2</v>
      </c>
      <c r="C8" s="20">
        <v>2.8169014084507043E-2</v>
      </c>
    </row>
    <row r="9" spans="1:3">
      <c r="A9" s="18" t="s">
        <v>156</v>
      </c>
      <c r="B9" s="19">
        <v>2</v>
      </c>
      <c r="C9" s="20">
        <v>2.8169014084507043E-2</v>
      </c>
    </row>
    <row r="10" spans="1:3">
      <c r="A10" s="18" t="s">
        <v>231</v>
      </c>
      <c r="B10" s="19">
        <v>5</v>
      </c>
      <c r="C10" s="20">
        <v>7.0422535211267609E-2</v>
      </c>
    </row>
    <row r="11" spans="1:3">
      <c r="A11" s="18" t="s">
        <v>197</v>
      </c>
      <c r="B11" s="19">
        <v>1</v>
      </c>
      <c r="C11" s="20">
        <v>1.4084507042253521E-2</v>
      </c>
    </row>
    <row r="12" spans="1:3">
      <c r="A12" s="18" t="s">
        <v>186</v>
      </c>
      <c r="B12" s="19">
        <v>4</v>
      </c>
      <c r="C12" s="20">
        <v>5.6338028169014086E-2</v>
      </c>
    </row>
    <row r="13" spans="1:3">
      <c r="A13" s="18" t="s">
        <v>535</v>
      </c>
      <c r="B13" s="19">
        <v>1</v>
      </c>
      <c r="C13" s="20">
        <v>1.4084507042253521E-2</v>
      </c>
    </row>
    <row r="14" spans="1:3">
      <c r="A14" s="18" t="s">
        <v>812</v>
      </c>
      <c r="B14" s="19">
        <v>71</v>
      </c>
      <c r="C14" s="20">
        <v>1</v>
      </c>
    </row>
    <row r="24" spans="3:4">
      <c r="C24">
        <v>35</v>
      </c>
      <c r="D24" s="20">
        <v>0.49299999999999999</v>
      </c>
    </row>
    <row r="25" spans="3:4">
      <c r="C25">
        <v>14</v>
      </c>
      <c r="D25" t="s">
        <v>939</v>
      </c>
    </row>
    <row r="26" spans="3:4">
      <c r="C26">
        <v>10</v>
      </c>
      <c r="D26" s="20">
        <v>0.14099999999999999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opLeftCell="F108" workbookViewId="0">
      <selection activeCell="U148" sqref="U3:U148"/>
    </sheetView>
  </sheetViews>
  <sheetFormatPr baseColWidth="10" defaultRowHeight="14" x14ac:dyDescent="0"/>
  <cols>
    <col min="1" max="1" width="16.1640625" customWidth="1"/>
    <col min="2" max="2" width="16.5" customWidth="1"/>
    <col min="3" max="3" width="7.6640625" customWidth="1"/>
  </cols>
  <sheetData>
    <row r="1" spans="1:22">
      <c r="A1" s="17" t="s">
        <v>82</v>
      </c>
      <c r="B1" t="s">
        <v>55</v>
      </c>
    </row>
    <row r="2" spans="1:22">
      <c r="F2" s="77" t="s">
        <v>895</v>
      </c>
      <c r="G2" s="77"/>
      <c r="K2" s="77" t="s">
        <v>895</v>
      </c>
      <c r="L2" s="77"/>
      <c r="U2" s="5" t="str">
        <f>IF(ISBLANK('Foglio Google'!BH1),"-",'Foglio Google'!BH1)</f>
        <v>malattie più frequenti raggruppate</v>
      </c>
    </row>
    <row r="3" spans="1:22">
      <c r="B3" s="17" t="s">
        <v>814</v>
      </c>
      <c r="E3" s="35"/>
      <c r="F3" s="84" t="s">
        <v>842</v>
      </c>
      <c r="G3" s="85"/>
      <c r="K3" s="84" t="s">
        <v>842</v>
      </c>
      <c r="L3" s="85"/>
      <c r="U3" s="5" t="str">
        <f>IF(ISBLANK('Foglio Google'!BH2),"-",'Foglio Google'!BH2)</f>
        <v>ORL</v>
      </c>
      <c r="V3" t="s">
        <v>821</v>
      </c>
    </row>
    <row r="4" spans="1:22">
      <c r="A4" s="17" t="s">
        <v>811</v>
      </c>
      <c r="B4" t="s">
        <v>813</v>
      </c>
      <c r="C4" t="s">
        <v>805</v>
      </c>
      <c r="E4" s="35"/>
      <c r="F4" s="55" t="s">
        <v>57</v>
      </c>
      <c r="G4" s="56" t="s">
        <v>55</v>
      </c>
      <c r="K4" s="55" t="s">
        <v>57</v>
      </c>
      <c r="L4" s="56" t="s">
        <v>55</v>
      </c>
      <c r="U4" s="5" t="str">
        <f>IF(ISBLANK('Foglio Google'!BH3),"-",'Foglio Google'!BH3)</f>
        <v>ORL</v>
      </c>
    </row>
    <row r="5" spans="1:22">
      <c r="A5" s="18" t="s">
        <v>823</v>
      </c>
      <c r="B5" s="19">
        <v>1</v>
      </c>
      <c r="C5" s="20">
        <v>1.3157894736842105E-2</v>
      </c>
      <c r="E5" s="62" t="s">
        <v>893</v>
      </c>
      <c r="F5" s="35">
        <v>5</v>
      </c>
      <c r="G5" s="58">
        <v>11</v>
      </c>
      <c r="H5" t="s">
        <v>920</v>
      </c>
      <c r="J5" s="63">
        <v>0</v>
      </c>
      <c r="K5" s="37">
        <v>5</v>
      </c>
      <c r="L5" s="38">
        <v>11</v>
      </c>
      <c r="U5" s="5" t="str">
        <f>IF(ISBLANK('Foglio Google'!BH4),"-",'Foglio Google'!BH4)</f>
        <v>ORL</v>
      </c>
    </row>
    <row r="6" spans="1:22">
      <c r="A6" s="18" t="s">
        <v>822</v>
      </c>
      <c r="B6" s="19">
        <v>20</v>
      </c>
      <c r="C6" s="20">
        <v>0.26315789473684209</v>
      </c>
      <c r="E6" s="55" t="s">
        <v>845</v>
      </c>
      <c r="F6" s="35">
        <v>54</v>
      </c>
      <c r="G6" s="58">
        <v>57</v>
      </c>
      <c r="H6" s="67" t="s">
        <v>918</v>
      </c>
      <c r="J6" s="63">
        <v>1</v>
      </c>
      <c r="K6" s="39">
        <v>12</v>
      </c>
      <c r="L6" s="40">
        <v>11</v>
      </c>
      <c r="U6" s="5" t="s">
        <v>823</v>
      </c>
    </row>
    <row r="7" spans="1:22">
      <c r="A7" s="18" t="s">
        <v>820</v>
      </c>
      <c r="B7" s="19">
        <v>10</v>
      </c>
      <c r="C7" s="20">
        <v>0.13157894736842105</v>
      </c>
      <c r="E7" s="55" t="s">
        <v>846</v>
      </c>
      <c r="F7" s="61">
        <v>12</v>
      </c>
      <c r="G7" s="56">
        <v>8</v>
      </c>
      <c r="H7" s="67" t="s">
        <v>919</v>
      </c>
      <c r="J7" s="63">
        <v>2</v>
      </c>
      <c r="K7" s="39">
        <v>23</v>
      </c>
      <c r="L7" s="40">
        <v>22</v>
      </c>
      <c r="U7" s="5" t="str">
        <f>IF(ISBLANK('Foglio Google'!BH6),"-",'Foglio Google'!BH6)</f>
        <v>ORL</v>
      </c>
    </row>
    <row r="8" spans="1:22">
      <c r="A8" s="18" t="s">
        <v>824</v>
      </c>
      <c r="B8" s="19">
        <v>11</v>
      </c>
      <c r="C8" s="20">
        <v>0.14473684210526316</v>
      </c>
      <c r="D8" s="35"/>
      <c r="J8" s="63">
        <v>3</v>
      </c>
      <c r="K8" s="39">
        <v>7</v>
      </c>
      <c r="L8" s="40">
        <v>11</v>
      </c>
      <c r="U8" s="5" t="str">
        <f>IF(ISBLANK('Foglio Google'!BH7),"-",'Foglio Google'!BH7)</f>
        <v>ORL</v>
      </c>
    </row>
    <row r="9" spans="1:22">
      <c r="A9" s="18" t="s">
        <v>819</v>
      </c>
      <c r="B9" s="19">
        <v>28</v>
      </c>
      <c r="C9" s="20">
        <v>0.36842105263157893</v>
      </c>
      <c r="D9" s="35"/>
      <c r="J9" s="63">
        <v>4</v>
      </c>
      <c r="K9" s="39">
        <v>7</v>
      </c>
      <c r="L9" s="40">
        <v>8</v>
      </c>
      <c r="U9" s="5" t="s">
        <v>823</v>
      </c>
    </row>
    <row r="10" spans="1:22">
      <c r="A10" s="18" t="s">
        <v>825</v>
      </c>
      <c r="B10" s="19">
        <v>6</v>
      </c>
      <c r="C10" s="20">
        <v>7.8947368421052627E-2</v>
      </c>
      <c r="D10" s="60"/>
      <c r="J10" s="63">
        <v>5</v>
      </c>
      <c r="K10" s="39">
        <v>5</v>
      </c>
      <c r="L10" s="40">
        <v>5</v>
      </c>
      <c r="U10" s="5" t="str">
        <f>IF(ISBLANK('Foglio Google'!BH9),"-",'Foglio Google'!BH9)</f>
        <v>ORL</v>
      </c>
    </row>
    <row r="11" spans="1:22">
      <c r="A11" s="18" t="s">
        <v>812</v>
      </c>
      <c r="B11" s="19">
        <v>76</v>
      </c>
      <c r="C11" s="20">
        <v>1</v>
      </c>
      <c r="D11" s="60"/>
      <c r="J11" s="63">
        <v>6</v>
      </c>
      <c r="K11" s="39">
        <v>2</v>
      </c>
      <c r="L11" s="40">
        <v>1</v>
      </c>
      <c r="U11" s="5" t="s">
        <v>823</v>
      </c>
    </row>
    <row r="12" spans="1:22">
      <c r="D12" s="60"/>
      <c r="J12" s="63">
        <v>7</v>
      </c>
      <c r="K12" s="39">
        <v>3</v>
      </c>
      <c r="L12" s="40">
        <v>0</v>
      </c>
      <c r="U12" s="5" t="str">
        <f>IF(ISBLANK('Foglio Google'!BH11),"-",'Foglio Google'!BH11)</f>
        <v>ORL</v>
      </c>
    </row>
    <row r="13" spans="1:22">
      <c r="J13" s="63">
        <v>8</v>
      </c>
      <c r="K13" s="39">
        <v>1</v>
      </c>
      <c r="L13" s="31">
        <v>0</v>
      </c>
      <c r="U13" s="5" t="s">
        <v>823</v>
      </c>
    </row>
    <row r="14" spans="1:22">
      <c r="J14" s="63">
        <v>10</v>
      </c>
      <c r="K14" s="39">
        <v>4</v>
      </c>
      <c r="L14" s="40">
        <v>5</v>
      </c>
      <c r="U14" s="5" t="str">
        <f>IF(ISBLANK('Foglio Google'!BH13),"-",'Foglio Google'!BH13)</f>
        <v>ORL</v>
      </c>
    </row>
    <row r="15" spans="1:22">
      <c r="J15" s="63">
        <v>12</v>
      </c>
      <c r="K15" s="39">
        <v>1</v>
      </c>
      <c r="L15" s="40">
        <v>1</v>
      </c>
      <c r="U15" s="5" t="s">
        <v>823</v>
      </c>
    </row>
    <row r="16" spans="1:22">
      <c r="J16" s="63">
        <v>15</v>
      </c>
      <c r="K16" s="39">
        <v>1</v>
      </c>
      <c r="L16" s="40">
        <v>0</v>
      </c>
      <c r="U16" s="5" t="s">
        <v>823</v>
      </c>
    </row>
    <row r="17" spans="5:21">
      <c r="J17" s="63">
        <v>20</v>
      </c>
      <c r="K17" s="41">
        <v>0</v>
      </c>
      <c r="L17" s="33">
        <v>1</v>
      </c>
      <c r="U17" s="5" t="s">
        <v>823</v>
      </c>
    </row>
    <row r="18" spans="5:21">
      <c r="U18" s="5" t="str">
        <f>IF(ISBLANK('Foglio Google'!BH17),"-",'Foglio Google'!BH17)</f>
        <v>ORL</v>
      </c>
    </row>
    <row r="19" spans="5:21">
      <c r="U19" s="5" t="str">
        <f>IF(ISBLANK('Foglio Google'!BH18),"-",'Foglio Google'!BH18)</f>
        <v>ORL</v>
      </c>
    </row>
    <row r="20" spans="5:21">
      <c r="U20" s="5" t="str">
        <f>IF(ISBLANK('Foglio Google'!BH19),"-",'Foglio Google'!BH19)</f>
        <v>ORL</v>
      </c>
    </row>
    <row r="21" spans="5:21">
      <c r="F21" s="78" t="s">
        <v>842</v>
      </c>
      <c r="G21" s="79"/>
      <c r="U21" s="5" t="s">
        <v>823</v>
      </c>
    </row>
    <row r="22" spans="5:21">
      <c r="F22" s="28" t="s">
        <v>57</v>
      </c>
      <c r="G22" s="28" t="s">
        <v>55</v>
      </c>
      <c r="U22" s="5" t="s">
        <v>823</v>
      </c>
    </row>
    <row r="23" spans="5:21">
      <c r="E23" s="63" t="s">
        <v>823</v>
      </c>
      <c r="F23" s="37">
        <v>1</v>
      </c>
      <c r="G23" s="38">
        <v>1</v>
      </c>
      <c r="U23" s="5" t="s">
        <v>823</v>
      </c>
    </row>
    <row r="24" spans="5:21">
      <c r="E24" s="63" t="s">
        <v>822</v>
      </c>
      <c r="F24" s="39">
        <v>8</v>
      </c>
      <c r="G24" s="40">
        <v>20</v>
      </c>
      <c r="U24" s="5" t="str">
        <f>IF(ISBLANK('Foglio Google'!BH23),"-",'Foglio Google'!BH23)</f>
        <v>ORL</v>
      </c>
    </row>
    <row r="25" spans="5:21">
      <c r="E25" s="63" t="s">
        <v>820</v>
      </c>
      <c r="F25" s="39">
        <v>12</v>
      </c>
      <c r="G25" s="40">
        <v>10</v>
      </c>
      <c r="U25" s="5" t="str">
        <f>IF(ISBLANK('Foglio Google'!BH24),"-",'Foglio Google'!BH24)</f>
        <v>ORL</v>
      </c>
    </row>
    <row r="26" spans="5:21">
      <c r="E26" s="63" t="s">
        <v>824</v>
      </c>
      <c r="F26" s="39">
        <v>5</v>
      </c>
      <c r="G26" s="40">
        <v>11</v>
      </c>
      <c r="U26" s="5" t="s">
        <v>819</v>
      </c>
    </row>
    <row r="27" spans="5:21">
      <c r="E27" s="63" t="s">
        <v>819</v>
      </c>
      <c r="F27" s="39">
        <v>41</v>
      </c>
      <c r="G27" s="40">
        <v>28</v>
      </c>
      <c r="U27" s="5" t="str">
        <f>IF(ISBLANK('Foglio Google'!BH26),"-",'Foglio Google'!BH26)</f>
        <v>ORL</v>
      </c>
    </row>
    <row r="28" spans="5:21">
      <c r="E28" s="63" t="s">
        <v>825</v>
      </c>
      <c r="F28" s="41">
        <v>4</v>
      </c>
      <c r="G28" s="42">
        <v>6</v>
      </c>
      <c r="U28" s="5" t="str">
        <f>IF(ISBLANK('Foglio Google'!BH27),"-",'Foglio Google'!BH27)</f>
        <v>ORL</v>
      </c>
    </row>
    <row r="29" spans="5:21">
      <c r="Q29" t="s">
        <v>45</v>
      </c>
      <c r="R29" t="s">
        <v>55</v>
      </c>
      <c r="U29" s="5" t="str">
        <f>IF(ISBLANK('Foglio Google'!BH28),"-",'Foglio Google'!BH28)</f>
        <v>ORL</v>
      </c>
    </row>
    <row r="30" spans="5:21">
      <c r="P30" t="s">
        <v>819</v>
      </c>
      <c r="Q30">
        <v>45</v>
      </c>
      <c r="R30">
        <v>34</v>
      </c>
      <c r="U30" s="5" t="s">
        <v>823</v>
      </c>
    </row>
    <row r="31" spans="5:21">
      <c r="P31" t="s">
        <v>917</v>
      </c>
      <c r="Q31">
        <v>21</v>
      </c>
      <c r="R31">
        <v>31</v>
      </c>
      <c r="U31" s="5" t="str">
        <f>IF(ISBLANK('Foglio Google'!BH30),"-",'Foglio Google'!BH30)</f>
        <v>ORL</v>
      </c>
    </row>
    <row r="32" spans="5:21">
      <c r="U32" s="5" t="str">
        <f>IF(ISBLANK('Foglio Google'!BH31),"-",'Foglio Google'!BH31)</f>
        <v>ORL</v>
      </c>
    </row>
    <row r="33" spans="21:21">
      <c r="U33" s="5" t="s">
        <v>823</v>
      </c>
    </row>
    <row r="34" spans="21:21">
      <c r="U34" s="5" t="s">
        <v>823</v>
      </c>
    </row>
    <row r="35" spans="21:21">
      <c r="U35" s="5" t="str">
        <f>IF(ISBLANK('Foglio Google'!BH34),"-",'Foglio Google'!BH34)</f>
        <v>ORL</v>
      </c>
    </row>
    <row r="36" spans="21:21">
      <c r="U36" s="5" t="s">
        <v>823</v>
      </c>
    </row>
    <row r="37" spans="21:21">
      <c r="U37" s="5" t="s">
        <v>823</v>
      </c>
    </row>
    <row r="38" spans="21:21">
      <c r="U38" s="5" t="str">
        <f>IF(ISBLANK('Foglio Google'!BH37),"-",'Foglio Google'!BH37)</f>
        <v>ORL</v>
      </c>
    </row>
    <row r="39" spans="21:21">
      <c r="U39" s="5" t="str">
        <f>IF(ISBLANK('Foglio Google'!BH38),"-",'Foglio Google'!BH38)</f>
        <v>ORL</v>
      </c>
    </row>
    <row r="40" spans="21:21">
      <c r="U40" s="5" t="s">
        <v>823</v>
      </c>
    </row>
    <row r="41" spans="21:21">
      <c r="U41" s="5" t="s">
        <v>823</v>
      </c>
    </row>
    <row r="42" spans="21:21">
      <c r="U42" s="5" t="str">
        <f>IF(ISBLANK('Foglio Google'!BH41),"-",'Foglio Google'!BH41)</f>
        <v>ORL</v>
      </c>
    </row>
    <row r="43" spans="21:21">
      <c r="U43" s="5" t="str">
        <f>IF(ISBLANK('Foglio Google'!BH42),"-",'Foglio Google'!BH42)</f>
        <v>ORL</v>
      </c>
    </row>
    <row r="44" spans="21:21">
      <c r="U44" s="5" t="str">
        <f>IF(ISBLANK('Foglio Google'!BH43),"-",'Foglio Google'!BH43)</f>
        <v>ORL</v>
      </c>
    </row>
    <row r="45" spans="21:21">
      <c r="U45" s="5" t="s">
        <v>823</v>
      </c>
    </row>
    <row r="46" spans="21:21">
      <c r="U46" s="5" t="s">
        <v>823</v>
      </c>
    </row>
    <row r="47" spans="21:21">
      <c r="U47" s="5" t="s">
        <v>823</v>
      </c>
    </row>
    <row r="48" spans="21:21">
      <c r="U48" s="5" t="str">
        <f>IF(ISBLANK('Foglio Google'!BH47),"-",'Foglio Google'!BH47)</f>
        <v>ORL</v>
      </c>
    </row>
    <row r="49" spans="21:21">
      <c r="U49" s="5" t="str">
        <f>IF(ISBLANK('Foglio Google'!BH48),"-",'Foglio Google'!BH48)</f>
        <v>ORL</v>
      </c>
    </row>
    <row r="50" spans="21:21">
      <c r="U50" s="5" t="s">
        <v>823</v>
      </c>
    </row>
    <row r="51" spans="21:21">
      <c r="U51" s="5" t="s">
        <v>823</v>
      </c>
    </row>
    <row r="52" spans="21:21">
      <c r="U52" s="5" t="str">
        <f>IF(ISBLANK('Foglio Google'!BH51),"-",'Foglio Google'!BH51)</f>
        <v>ORL</v>
      </c>
    </row>
    <row r="53" spans="21:21">
      <c r="U53" s="5" t="s">
        <v>823</v>
      </c>
    </row>
    <row r="54" spans="21:21">
      <c r="U54" s="5" t="s">
        <v>823</v>
      </c>
    </row>
    <row r="55" spans="21:21">
      <c r="U55" s="5" t="s">
        <v>823</v>
      </c>
    </row>
    <row r="56" spans="21:21">
      <c r="U56" s="5" t="str">
        <f>IF(ISBLANK('Foglio Google'!BH55),"-",'Foglio Google'!BH55)</f>
        <v>ORL</v>
      </c>
    </row>
    <row r="57" spans="21:21">
      <c r="U57" s="5" t="s">
        <v>823</v>
      </c>
    </row>
    <row r="58" spans="21:21">
      <c r="U58" s="5" t="str">
        <f>IF(ISBLANK('Foglio Google'!BH57),"-",'Foglio Google'!BH57)</f>
        <v>ORL</v>
      </c>
    </row>
    <row r="59" spans="21:21">
      <c r="U59" s="5" t="s">
        <v>823</v>
      </c>
    </row>
    <row r="60" spans="21:21">
      <c r="U60" s="5" t="str">
        <f>IF(ISBLANK('Foglio Google'!BH59),"-",'Foglio Google'!BH59)</f>
        <v>ORL</v>
      </c>
    </row>
    <row r="61" spans="21:21">
      <c r="U61" s="5" t="str">
        <f>IF(ISBLANK('Foglio Google'!BH60),"-",'Foglio Google'!BH60)</f>
        <v>ORL</v>
      </c>
    </row>
    <row r="62" spans="21:21">
      <c r="U62" s="5" t="s">
        <v>823</v>
      </c>
    </row>
    <row r="63" spans="21:21">
      <c r="U63" s="5" t="s">
        <v>823</v>
      </c>
    </row>
    <row r="64" spans="21:21">
      <c r="U64" s="5" t="str">
        <f>IF(ISBLANK('Foglio Google'!BH63),"-",'Foglio Google'!BH63)</f>
        <v>ORL</v>
      </c>
    </row>
    <row r="65" spans="21:21">
      <c r="U65" s="5" t="s">
        <v>823</v>
      </c>
    </row>
    <row r="66" spans="21:21">
      <c r="U66" s="5" t="str">
        <f>IF(ISBLANK('Foglio Google'!BH65),"-",'Foglio Google'!BH65)</f>
        <v>ORL</v>
      </c>
    </row>
    <row r="67" spans="21:21">
      <c r="U67" s="5" t="str">
        <f>IF(ISBLANK('Foglio Google'!BH66),"-",'Foglio Google'!BH66)</f>
        <v>ORL</v>
      </c>
    </row>
    <row r="68" spans="21:21">
      <c r="U68" s="5" t="str">
        <f>IF(ISBLANK('Foglio Google'!BH67),"-",'Foglio Google'!BH67)</f>
        <v>ORL</v>
      </c>
    </row>
    <row r="69" spans="21:21">
      <c r="U69" s="5" t="s">
        <v>823</v>
      </c>
    </row>
    <row r="70" spans="21:21">
      <c r="U70" s="5" t="str">
        <f>IF(ISBLANK('Foglio Google'!BH69),"-",'Foglio Google'!BH69)</f>
        <v>ORL</v>
      </c>
    </row>
    <row r="71" spans="21:21">
      <c r="U71" s="5" t="s">
        <v>823</v>
      </c>
    </row>
    <row r="72" spans="21:21">
      <c r="U72" s="5" t="s">
        <v>823</v>
      </c>
    </row>
    <row r="73" spans="21:21">
      <c r="U73" s="5" t="s">
        <v>819</v>
      </c>
    </row>
    <row r="74" spans="21:21">
      <c r="U74" s="5" t="s">
        <v>823</v>
      </c>
    </row>
    <row r="75" spans="21:21">
      <c r="U75" s="5" t="str">
        <f>IF(ISBLANK('Foglio Google'!BH74),"-",'Foglio Google'!BH74)</f>
        <v>ORL</v>
      </c>
    </row>
    <row r="76" spans="21:21">
      <c r="U76" s="5" t="s">
        <v>823</v>
      </c>
    </row>
    <row r="77" spans="21:21">
      <c r="U77" s="5" t="str">
        <f>IF(ISBLANK('Foglio Google'!BH76),"-",'Foglio Google'!BH76)</f>
        <v>ORL</v>
      </c>
    </row>
    <row r="78" spans="21:21">
      <c r="U78" s="5" t="s">
        <v>823</v>
      </c>
    </row>
    <row r="79" spans="21:21">
      <c r="U79" s="5" t="str">
        <f>IF(ISBLANK('Foglio Google'!BH78),"-",'Foglio Google'!BH78)</f>
        <v>ORL</v>
      </c>
    </row>
    <row r="80" spans="21:21">
      <c r="U80" s="5" t="str">
        <f>IF(ISBLANK('Foglio Google'!BH79),"-",'Foglio Google'!BH79)</f>
        <v>ORL</v>
      </c>
    </row>
    <row r="81" spans="21:21">
      <c r="U81" s="5" t="s">
        <v>823</v>
      </c>
    </row>
    <row r="82" spans="21:21">
      <c r="U82" s="5" t="str">
        <f>IF(ISBLANK('Foglio Google'!BH81),"-",'Foglio Google'!BH81)</f>
        <v>ORL</v>
      </c>
    </row>
    <row r="83" spans="21:21">
      <c r="U83" s="5" t="str">
        <f>IF(ISBLANK('Foglio Google'!BH82),"-",'Foglio Google'!BH82)</f>
        <v>ORL</v>
      </c>
    </row>
    <row r="84" spans="21:21">
      <c r="U84" s="5" t="s">
        <v>823</v>
      </c>
    </row>
    <row r="85" spans="21:21">
      <c r="U85" s="5" t="s">
        <v>823</v>
      </c>
    </row>
    <row r="86" spans="21:21">
      <c r="U86" s="5" t="s">
        <v>823</v>
      </c>
    </row>
    <row r="87" spans="21:21">
      <c r="U87" s="5" t="s">
        <v>823</v>
      </c>
    </row>
    <row r="88" spans="21:21">
      <c r="U88" s="5" t="s">
        <v>823</v>
      </c>
    </row>
    <row r="89" spans="21:21">
      <c r="U89" s="5" t="str">
        <f>IF(ISBLANK('Foglio Google'!BH88),"-",'Foglio Google'!BH88)</f>
        <v>ORL</v>
      </c>
    </row>
    <row r="90" spans="21:21">
      <c r="U90" s="5" t="s">
        <v>823</v>
      </c>
    </row>
    <row r="91" spans="21:21">
      <c r="U91" s="5" t="s">
        <v>823</v>
      </c>
    </row>
    <row r="92" spans="21:21">
      <c r="U92" s="5" t="str">
        <f>IF(ISBLANK('Foglio Google'!BH91),"-",'Foglio Google'!BH91)</f>
        <v>ORL</v>
      </c>
    </row>
    <row r="93" spans="21:21">
      <c r="U93" s="5" t="str">
        <f>IF(ISBLANK('Foglio Google'!BH92),"-",'Foglio Google'!BH92)</f>
        <v>ORL</v>
      </c>
    </row>
    <row r="94" spans="21:21">
      <c r="U94" s="5" t="s">
        <v>823</v>
      </c>
    </row>
    <row r="95" spans="21:21">
      <c r="U95" s="5" t="s">
        <v>819</v>
      </c>
    </row>
    <row r="96" spans="21:21">
      <c r="U96" s="5" t="str">
        <f>IF(ISBLANK('Foglio Google'!BH95),"-",'Foglio Google'!BH95)</f>
        <v>ORL</v>
      </c>
    </row>
    <row r="97" spans="21:21">
      <c r="U97" s="5" t="str">
        <f>IF(ISBLANK('Foglio Google'!BH96),"-",'Foglio Google'!BH96)</f>
        <v>ORL</v>
      </c>
    </row>
    <row r="98" spans="21:21">
      <c r="U98" s="5" t="s">
        <v>819</v>
      </c>
    </row>
    <row r="99" spans="21:21">
      <c r="U99" s="5" t="str">
        <f>IF(ISBLANK('Foglio Google'!BH98),"-",'Foglio Google'!BH98)</f>
        <v>ORL</v>
      </c>
    </row>
    <row r="100" spans="21:21">
      <c r="U100" s="5" t="str">
        <f>IF(ISBLANK('Foglio Google'!BH99),"-",'Foglio Google'!BH99)</f>
        <v>ORL</v>
      </c>
    </row>
    <row r="101" spans="21:21">
      <c r="U101" s="5" t="str">
        <f>IF(ISBLANK('Foglio Google'!BH100),"-",'Foglio Google'!BH100)</f>
        <v>ORL</v>
      </c>
    </row>
    <row r="102" spans="21:21">
      <c r="U102" s="5" t="s">
        <v>823</v>
      </c>
    </row>
    <row r="103" spans="21:21">
      <c r="U103" s="5" t="s">
        <v>823</v>
      </c>
    </row>
    <row r="104" spans="21:21">
      <c r="U104" s="5" t="s">
        <v>823</v>
      </c>
    </row>
    <row r="105" spans="21:21">
      <c r="U105" s="5" t="s">
        <v>823</v>
      </c>
    </row>
    <row r="106" spans="21:21">
      <c r="U106" s="5" t="s">
        <v>823</v>
      </c>
    </row>
    <row r="107" spans="21:21">
      <c r="U107" s="5" t="s">
        <v>823</v>
      </c>
    </row>
    <row r="108" spans="21:21">
      <c r="U108" s="5" t="s">
        <v>823</v>
      </c>
    </row>
    <row r="109" spans="21:21">
      <c r="U109" s="5" t="s">
        <v>823</v>
      </c>
    </row>
    <row r="110" spans="21:21">
      <c r="U110" s="5" t="str">
        <f>IF(ISBLANK('Foglio Google'!BH109),"-",'Foglio Google'!BH109)</f>
        <v>ORL</v>
      </c>
    </row>
    <row r="111" spans="21:21">
      <c r="U111" s="5" t="s">
        <v>823</v>
      </c>
    </row>
    <row r="112" spans="21:21">
      <c r="U112" s="5" t="str">
        <f>IF(ISBLANK('Foglio Google'!BH111),"-",'Foglio Google'!BH111)</f>
        <v>ORL</v>
      </c>
    </row>
    <row r="113" spans="21:21">
      <c r="U113" s="5" t="s">
        <v>823</v>
      </c>
    </row>
    <row r="114" spans="21:21">
      <c r="U114" s="5" t="s">
        <v>823</v>
      </c>
    </row>
    <row r="115" spans="21:21">
      <c r="U115" s="5" t="s">
        <v>819</v>
      </c>
    </row>
    <row r="116" spans="21:21">
      <c r="U116" s="5" t="s">
        <v>823</v>
      </c>
    </row>
    <row r="117" spans="21:21">
      <c r="U117" s="5" t="s">
        <v>819</v>
      </c>
    </row>
    <row r="118" spans="21:21">
      <c r="U118" s="5" t="s">
        <v>819</v>
      </c>
    </row>
    <row r="119" spans="21:21">
      <c r="U119" s="5" t="s">
        <v>819</v>
      </c>
    </row>
    <row r="120" spans="21:21">
      <c r="U120" s="5" t="s">
        <v>823</v>
      </c>
    </row>
    <row r="121" spans="21:21">
      <c r="U121" s="5" t="s">
        <v>823</v>
      </c>
    </row>
    <row r="122" spans="21:21">
      <c r="U122" s="5" t="str">
        <f>IF(ISBLANK('Foglio Google'!BH121),"-",'Foglio Google'!BH121)</f>
        <v>ORL</v>
      </c>
    </row>
    <row r="123" spans="21:21">
      <c r="U123" s="5" t="s">
        <v>823</v>
      </c>
    </row>
    <row r="124" spans="21:21">
      <c r="U124" s="5" t="str">
        <f>IF(ISBLANK('Foglio Google'!BH123),"-",'Foglio Google'!BH123)</f>
        <v>ORL</v>
      </c>
    </row>
    <row r="125" spans="21:21">
      <c r="U125" s="5" t="s">
        <v>823</v>
      </c>
    </row>
    <row r="126" spans="21:21">
      <c r="U126" s="5" t="str">
        <f>IF(ISBLANK('Foglio Google'!BH125),"-",'Foglio Google'!BH125)</f>
        <v>ORL</v>
      </c>
    </row>
    <row r="127" spans="21:21">
      <c r="U127" s="5" t="str">
        <f>IF(ISBLANK('Foglio Google'!BH126),"-",'Foglio Google'!BH126)</f>
        <v>ORL</v>
      </c>
    </row>
    <row r="128" spans="21:21">
      <c r="U128" s="5" t="str">
        <f>IF(ISBLANK('Foglio Google'!BH127),"-",'Foglio Google'!BH127)</f>
        <v>ORL</v>
      </c>
    </row>
    <row r="129" spans="21:21">
      <c r="U129" s="5" t="str">
        <f>IF(ISBLANK('Foglio Google'!BH128),"-",'Foglio Google'!BH128)</f>
        <v>ORL</v>
      </c>
    </row>
    <row r="130" spans="21:21">
      <c r="U130" s="5" t="s">
        <v>823</v>
      </c>
    </row>
    <row r="131" spans="21:21">
      <c r="U131" s="5" t="str">
        <f>IF(ISBLANK('Foglio Google'!BH130),"-",'Foglio Google'!BH130)</f>
        <v>ORL</v>
      </c>
    </row>
    <row r="132" spans="21:21">
      <c r="U132" s="5" t="str">
        <f>IF(ISBLANK('Foglio Google'!BH131),"-",'Foglio Google'!BH131)</f>
        <v>ORL</v>
      </c>
    </row>
    <row r="133" spans="21:21">
      <c r="U133" s="5" t="str">
        <f>IF(ISBLANK('Foglio Google'!BH132),"-",'Foglio Google'!BH132)</f>
        <v>ORL</v>
      </c>
    </row>
    <row r="134" spans="21:21">
      <c r="U134" s="5" t="s">
        <v>823</v>
      </c>
    </row>
    <row r="135" spans="21:21">
      <c r="U135" s="5" t="s">
        <v>819</v>
      </c>
    </row>
    <row r="136" spans="21:21">
      <c r="U136" s="5" t="str">
        <f>IF(ISBLANK('Foglio Google'!BH135),"-",'Foglio Google'!BH135)</f>
        <v>ORL</v>
      </c>
    </row>
    <row r="137" spans="21:21">
      <c r="U137" s="5" t="s">
        <v>819</v>
      </c>
    </row>
    <row r="138" spans="21:21">
      <c r="U138" s="5" t="str">
        <f>IF(ISBLANK('Foglio Google'!BH137),"-",'Foglio Google'!BH137)</f>
        <v>ORL</v>
      </c>
    </row>
    <row r="139" spans="21:21">
      <c r="U139" s="5" t="s">
        <v>823</v>
      </c>
    </row>
    <row r="140" spans="21:21">
      <c r="U140" s="5" t="s">
        <v>823</v>
      </c>
    </row>
    <row r="141" spans="21:21">
      <c r="U141" s="5" t="str">
        <f>IF(ISBLANK('Foglio Google'!BH140),"-",'Foglio Google'!BH140)</f>
        <v>ORL</v>
      </c>
    </row>
    <row r="142" spans="21:21">
      <c r="U142" s="5" t="str">
        <f>IF(ISBLANK('Foglio Google'!BH141),"-",'Foglio Google'!BH141)</f>
        <v>ORL</v>
      </c>
    </row>
    <row r="143" spans="21:21">
      <c r="U143" s="5" t="str">
        <f>IF(ISBLANK('Foglio Google'!BH142),"-",'Foglio Google'!BH142)</f>
        <v>ORL</v>
      </c>
    </row>
    <row r="144" spans="21:21">
      <c r="U144" s="5" t="str">
        <f>IF(ISBLANK('Foglio Google'!BH143),"-",'Foglio Google'!BH143)</f>
        <v>ORL</v>
      </c>
    </row>
    <row r="145" spans="21:21">
      <c r="U145" s="5" t="s">
        <v>823</v>
      </c>
    </row>
    <row r="146" spans="21:21">
      <c r="U146" s="5" t="str">
        <f>IF(ISBLANK('Foglio Google'!BH145),"-",'Foglio Google'!BH145)</f>
        <v>ORL</v>
      </c>
    </row>
    <row r="147" spans="21:21">
      <c r="U147" s="5" t="str">
        <f>IF(ISBLANK('Foglio Google'!BH146),"-",'Foglio Google'!BH146)</f>
        <v>ALTRO</v>
      </c>
    </row>
    <row r="148" spans="21:21">
      <c r="U148" s="5" t="str">
        <f>IF(ISBLANK('Foglio Google'!BH147),"-",'Foglio Google'!BH147)</f>
        <v>ORL</v>
      </c>
    </row>
  </sheetData>
  <mergeCells count="5">
    <mergeCell ref="F3:G3"/>
    <mergeCell ref="F2:G2"/>
    <mergeCell ref="F21:G21"/>
    <mergeCell ref="K2:L2"/>
    <mergeCell ref="K3:L3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30" zoomScaleNormal="130" zoomScalePageLayoutView="130" workbookViewId="0">
      <selection activeCell="G1" sqref="G1"/>
    </sheetView>
  </sheetViews>
  <sheetFormatPr baseColWidth="10" defaultColWidth="8.83203125" defaultRowHeight="14" x14ac:dyDescent="0"/>
  <cols>
    <col min="1" max="1" width="16" customWidth="1"/>
    <col min="2" max="2" width="7.5" customWidth="1"/>
    <col min="3" max="3" width="7.83203125" customWidth="1"/>
    <col min="4" max="4" width="8.5" customWidth="1"/>
    <col min="5" max="5" width="16" customWidth="1"/>
    <col min="6" max="6" width="7.5" customWidth="1"/>
    <col min="7" max="7" width="7.6640625" customWidth="1"/>
    <col min="8" max="8" width="15.1640625" customWidth="1"/>
    <col min="9" max="9" width="24.6640625" customWidth="1"/>
    <col min="10" max="10" width="8.5" customWidth="1"/>
    <col min="11" max="11" width="13.1640625" customWidth="1"/>
    <col min="12" max="12" width="16.1640625" customWidth="1"/>
    <col min="13" max="13" width="13.1640625" bestFit="1" customWidth="1"/>
    <col min="14" max="14" width="8.33203125" customWidth="1"/>
    <col min="15" max="15" width="8.1640625" customWidth="1"/>
    <col min="17" max="17" width="13.1640625" bestFit="1" customWidth="1"/>
    <col min="18" max="18" width="8.33203125" customWidth="1"/>
    <col min="19" max="19" width="14.83203125" customWidth="1"/>
    <col min="20" max="21" width="4.83203125" customWidth="1"/>
  </cols>
  <sheetData>
    <row r="1" spans="1:19">
      <c r="A1" t="s">
        <v>801</v>
      </c>
      <c r="B1">
        <v>147</v>
      </c>
      <c r="D1" s="24" t="s">
        <v>810</v>
      </c>
    </row>
    <row r="2" spans="1:19">
      <c r="A2" s="17" t="s">
        <v>82</v>
      </c>
      <c r="B2" t="s">
        <v>55</v>
      </c>
      <c r="E2" s="17" t="s">
        <v>82</v>
      </c>
      <c r="F2" t="s">
        <v>55</v>
      </c>
    </row>
    <row r="3" spans="1:19">
      <c r="A3" s="89" t="s">
        <v>809</v>
      </c>
      <c r="B3" s="89"/>
      <c r="C3" s="89"/>
      <c r="E3" s="89" t="s">
        <v>808</v>
      </c>
      <c r="F3" s="89"/>
      <c r="G3" s="89"/>
    </row>
    <row r="4" spans="1:19">
      <c r="B4" s="17" t="s">
        <v>843</v>
      </c>
      <c r="F4" s="17" t="s">
        <v>843</v>
      </c>
      <c r="L4" t="s">
        <v>57</v>
      </c>
      <c r="M4" t="s">
        <v>55</v>
      </c>
    </row>
    <row r="5" spans="1:19">
      <c r="A5" s="17" t="s">
        <v>811</v>
      </c>
      <c r="B5" t="s">
        <v>803</v>
      </c>
      <c r="C5" t="s">
        <v>804</v>
      </c>
      <c r="E5" s="17" t="s">
        <v>811</v>
      </c>
      <c r="F5" t="s">
        <v>803</v>
      </c>
      <c r="G5" t="s">
        <v>805</v>
      </c>
      <c r="H5" t="s">
        <v>855</v>
      </c>
      <c r="I5" t="s">
        <v>856</v>
      </c>
      <c r="K5">
        <v>2</v>
      </c>
      <c r="L5">
        <v>0</v>
      </c>
      <c r="M5" s="19">
        <v>2</v>
      </c>
    </row>
    <row r="6" spans="1:19">
      <c r="A6" s="18" t="s">
        <v>112</v>
      </c>
      <c r="B6" s="19">
        <v>33</v>
      </c>
      <c r="C6" s="20">
        <v>0.43421052631578949</v>
      </c>
      <c r="E6" s="18">
        <v>2</v>
      </c>
      <c r="F6" s="19">
        <v>2</v>
      </c>
      <c r="G6" s="20">
        <v>2.6315789473684209E-2</v>
      </c>
      <c r="H6" s="19">
        <v>2</v>
      </c>
      <c r="I6" s="19">
        <v>0</v>
      </c>
      <c r="K6" s="51">
        <v>3</v>
      </c>
      <c r="L6" s="35">
        <v>14</v>
      </c>
      <c r="M6" s="19">
        <v>4</v>
      </c>
    </row>
    <row r="7" spans="1:19">
      <c r="A7" s="18" t="s">
        <v>44</v>
      </c>
      <c r="B7" s="19">
        <v>43</v>
      </c>
      <c r="C7" s="20">
        <v>0.56578947368421051</v>
      </c>
      <c r="E7" s="18">
        <v>3</v>
      </c>
      <c r="F7" s="19">
        <v>4</v>
      </c>
      <c r="G7" s="20">
        <v>5.2631578947368418E-2</v>
      </c>
      <c r="H7" s="19">
        <v>3</v>
      </c>
      <c r="I7" s="19">
        <v>0</v>
      </c>
      <c r="K7" s="51">
        <v>4</v>
      </c>
      <c r="L7" s="35">
        <v>7</v>
      </c>
      <c r="M7" s="19">
        <v>5</v>
      </c>
    </row>
    <row r="8" spans="1:19">
      <c r="A8" s="18" t="s">
        <v>812</v>
      </c>
      <c r="B8" s="19">
        <v>76</v>
      </c>
      <c r="C8" s="20">
        <v>1</v>
      </c>
      <c r="E8" s="18">
        <v>4</v>
      </c>
      <c r="F8" s="19">
        <v>5</v>
      </c>
      <c r="G8" s="20">
        <v>6.5789473684210523E-2</v>
      </c>
      <c r="H8" s="19">
        <v>4</v>
      </c>
      <c r="I8" s="19">
        <v>0</v>
      </c>
      <c r="J8" s="20"/>
      <c r="K8" s="51">
        <v>5</v>
      </c>
      <c r="L8" s="35">
        <v>7</v>
      </c>
      <c r="M8" s="19">
        <v>8</v>
      </c>
      <c r="N8" s="19"/>
      <c r="O8" s="20"/>
      <c r="Q8" s="18"/>
      <c r="R8" s="19"/>
      <c r="S8" s="19"/>
    </row>
    <row r="9" spans="1:19">
      <c r="E9" s="18">
        <v>5</v>
      </c>
      <c r="F9" s="19">
        <v>8</v>
      </c>
      <c r="G9" s="20">
        <v>0.10526315789473684</v>
      </c>
      <c r="H9" s="19">
        <v>5</v>
      </c>
      <c r="I9" s="19">
        <v>0</v>
      </c>
      <c r="J9" s="20"/>
      <c r="K9" s="51">
        <v>6</v>
      </c>
      <c r="L9" s="35">
        <v>10</v>
      </c>
      <c r="M9" s="19">
        <v>10</v>
      </c>
      <c r="N9" s="19"/>
      <c r="O9" s="20"/>
      <c r="P9" s="20"/>
      <c r="Q9" s="21"/>
      <c r="R9" s="19"/>
      <c r="S9" s="19"/>
    </row>
    <row r="10" spans="1:19">
      <c r="E10" s="18">
        <v>6</v>
      </c>
      <c r="F10" s="19">
        <v>10</v>
      </c>
      <c r="G10" s="20">
        <v>0.13157894736842105</v>
      </c>
      <c r="H10" s="19">
        <v>6</v>
      </c>
      <c r="I10" s="19">
        <v>0</v>
      </c>
      <c r="J10" s="20"/>
      <c r="K10" s="51">
        <v>7</v>
      </c>
      <c r="L10" s="35">
        <v>5</v>
      </c>
      <c r="M10" s="19">
        <v>7</v>
      </c>
      <c r="N10" s="19"/>
      <c r="O10" s="20"/>
      <c r="P10" s="20"/>
      <c r="Q10" s="21"/>
      <c r="R10" s="19"/>
      <c r="S10" s="19"/>
    </row>
    <row r="11" spans="1:19">
      <c r="E11" s="18">
        <v>7</v>
      </c>
      <c r="F11" s="19">
        <v>7</v>
      </c>
      <c r="G11" s="20">
        <v>9.2105263157894732E-2</v>
      </c>
      <c r="H11" s="19">
        <v>7</v>
      </c>
      <c r="I11" s="19">
        <v>0</v>
      </c>
      <c r="K11" s="51">
        <v>8</v>
      </c>
      <c r="L11" s="35">
        <v>6</v>
      </c>
      <c r="M11" s="19">
        <v>6</v>
      </c>
      <c r="N11" s="19"/>
      <c r="O11" s="20"/>
      <c r="P11" s="20"/>
      <c r="Q11" s="21"/>
      <c r="R11" s="19"/>
      <c r="S11" s="19"/>
    </row>
    <row r="12" spans="1:19">
      <c r="E12" s="18">
        <v>8</v>
      </c>
      <c r="F12" s="19">
        <v>6</v>
      </c>
      <c r="G12" s="20">
        <v>7.8947368421052627E-2</v>
      </c>
      <c r="H12" s="19">
        <v>8</v>
      </c>
      <c r="I12" s="19">
        <v>0</v>
      </c>
      <c r="K12" s="51">
        <v>9</v>
      </c>
      <c r="L12" s="35">
        <v>5</v>
      </c>
      <c r="M12" s="19">
        <v>10</v>
      </c>
      <c r="N12" s="19"/>
      <c r="O12" s="20"/>
      <c r="P12" s="20"/>
      <c r="Q12" s="21"/>
      <c r="R12" s="19"/>
      <c r="S12" s="19"/>
    </row>
    <row r="13" spans="1:19">
      <c r="B13" s="77"/>
      <c r="C13" s="77"/>
      <c r="E13" s="18">
        <v>9</v>
      </c>
      <c r="F13" s="19">
        <v>10</v>
      </c>
      <c r="G13" s="20">
        <v>0.13157894736842105</v>
      </c>
      <c r="H13" s="19">
        <v>9</v>
      </c>
      <c r="I13" s="19">
        <v>0</v>
      </c>
      <c r="K13" s="51">
        <v>10</v>
      </c>
      <c r="L13" s="35">
        <v>3</v>
      </c>
      <c r="M13" s="19">
        <v>3</v>
      </c>
      <c r="N13" s="19"/>
      <c r="O13" s="20"/>
      <c r="P13" s="20"/>
      <c r="Q13" s="21"/>
      <c r="R13" s="19"/>
      <c r="S13" s="19"/>
    </row>
    <row r="14" spans="1:19">
      <c r="B14" s="84" t="s">
        <v>842</v>
      </c>
      <c r="C14" s="85"/>
      <c r="E14" s="18">
        <v>10</v>
      </c>
      <c r="F14" s="19">
        <v>3</v>
      </c>
      <c r="G14" s="20">
        <v>3.9473684210526314E-2</v>
      </c>
      <c r="H14" s="19">
        <v>10</v>
      </c>
      <c r="I14" s="19">
        <v>0</v>
      </c>
      <c r="K14" s="51">
        <v>11</v>
      </c>
      <c r="L14" s="35">
        <v>4</v>
      </c>
      <c r="M14" s="19">
        <v>6</v>
      </c>
      <c r="N14" s="19"/>
      <c r="O14" s="20"/>
      <c r="P14" s="20"/>
      <c r="Q14" s="21"/>
      <c r="R14" s="19"/>
      <c r="S14" s="19"/>
    </row>
    <row r="15" spans="1:19">
      <c r="B15" s="55" t="s">
        <v>57</v>
      </c>
      <c r="C15" s="56" t="s">
        <v>55</v>
      </c>
      <c r="E15" s="18">
        <v>11</v>
      </c>
      <c r="F15" s="19">
        <v>6</v>
      </c>
      <c r="G15" s="20">
        <v>7.8947368421052627E-2</v>
      </c>
      <c r="H15" s="19">
        <v>11</v>
      </c>
      <c r="I15" s="19">
        <v>0</v>
      </c>
      <c r="K15" s="51">
        <v>12</v>
      </c>
      <c r="L15" s="35">
        <v>4</v>
      </c>
      <c r="M15" s="19">
        <v>8</v>
      </c>
      <c r="N15" s="19"/>
      <c r="O15" s="20"/>
      <c r="P15" s="20"/>
      <c r="Q15" s="21"/>
      <c r="R15" s="19"/>
      <c r="S15" s="19"/>
    </row>
    <row r="16" spans="1:19">
      <c r="A16" t="s">
        <v>112</v>
      </c>
      <c r="B16">
        <v>40</v>
      </c>
      <c r="C16">
        <v>33</v>
      </c>
      <c r="E16" s="18">
        <v>12</v>
      </c>
      <c r="F16" s="19">
        <v>8</v>
      </c>
      <c r="G16" s="20">
        <v>0.10526315789473684</v>
      </c>
      <c r="H16" s="19">
        <v>12</v>
      </c>
      <c r="I16" s="19">
        <v>0</v>
      </c>
      <c r="K16" s="51">
        <v>13</v>
      </c>
      <c r="L16" s="35">
        <v>4</v>
      </c>
      <c r="M16" s="19">
        <v>4</v>
      </c>
      <c r="N16" s="19"/>
      <c r="O16" s="20"/>
      <c r="P16" s="20"/>
      <c r="Q16" s="21"/>
      <c r="R16" s="19"/>
      <c r="S16" s="19"/>
    </row>
    <row r="17" spans="1:19">
      <c r="A17" t="s">
        <v>44</v>
      </c>
      <c r="B17">
        <v>31</v>
      </c>
      <c r="C17">
        <v>43</v>
      </c>
      <c r="E17" s="18">
        <v>13</v>
      </c>
      <c r="F17" s="19">
        <v>4</v>
      </c>
      <c r="G17" s="20">
        <v>5.2631578947368418E-2</v>
      </c>
      <c r="H17" s="19">
        <v>13</v>
      </c>
      <c r="I17" s="19">
        <v>0</v>
      </c>
      <c r="K17" s="51">
        <v>14</v>
      </c>
      <c r="L17" s="35">
        <v>2</v>
      </c>
      <c r="M17" s="19">
        <v>3</v>
      </c>
      <c r="N17" s="19"/>
      <c r="O17" s="20"/>
      <c r="P17" s="20"/>
      <c r="Q17" s="21"/>
      <c r="R17" s="19"/>
      <c r="S17" s="19"/>
    </row>
    <row r="18" spans="1:19">
      <c r="E18" s="18">
        <v>14</v>
      </c>
      <c r="F18" s="19">
        <v>3</v>
      </c>
      <c r="G18" s="20">
        <v>3.9473684210526314E-2</v>
      </c>
      <c r="H18" s="19">
        <v>14</v>
      </c>
      <c r="I18" s="19">
        <v>0</v>
      </c>
      <c r="K18" s="18"/>
      <c r="L18" s="19"/>
      <c r="N18" s="19"/>
      <c r="O18" s="20"/>
      <c r="P18" s="20"/>
      <c r="Q18" s="21"/>
      <c r="R18" s="19"/>
      <c r="S18" s="19"/>
    </row>
    <row r="19" spans="1:19">
      <c r="E19" s="18" t="s">
        <v>812</v>
      </c>
      <c r="F19" s="19">
        <v>76</v>
      </c>
      <c r="G19" s="20">
        <v>1</v>
      </c>
      <c r="H19" s="19">
        <v>8.0131578947368425</v>
      </c>
      <c r="I19" s="19">
        <v>3.2097442964749487</v>
      </c>
      <c r="K19" s="18"/>
      <c r="L19" s="19"/>
      <c r="N19" s="19"/>
      <c r="O19" s="20"/>
      <c r="P19" s="20"/>
      <c r="Q19" s="21"/>
      <c r="R19" s="19"/>
      <c r="S19" s="19"/>
    </row>
    <row r="20" spans="1:19" ht="17">
      <c r="A20" t="s">
        <v>889</v>
      </c>
      <c r="K20" s="18"/>
      <c r="L20" s="44" t="s">
        <v>888</v>
      </c>
      <c r="N20" s="19"/>
      <c r="O20" s="20"/>
      <c r="P20" s="20"/>
      <c r="Q20" s="21"/>
      <c r="R20" s="19"/>
      <c r="S20" s="19"/>
    </row>
    <row r="21" spans="1:19">
      <c r="K21" s="18"/>
      <c r="L21" s="19"/>
      <c r="N21" s="19"/>
      <c r="O21" s="20"/>
      <c r="P21" s="20"/>
      <c r="Q21" s="21"/>
      <c r="R21" s="19"/>
      <c r="S21" s="19"/>
    </row>
    <row r="22" spans="1:19">
      <c r="K22" s="18"/>
      <c r="L22" s="19"/>
      <c r="Q22" s="18"/>
      <c r="R22" s="19"/>
      <c r="S22" s="19"/>
    </row>
    <row r="23" spans="1:19">
      <c r="Q23" s="18"/>
      <c r="R23" s="19"/>
      <c r="S23" s="19"/>
    </row>
  </sheetData>
  <mergeCells count="4">
    <mergeCell ref="E3:G3"/>
    <mergeCell ref="A3:C3"/>
    <mergeCell ref="B14:C14"/>
    <mergeCell ref="B13:C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:C5"/>
    </sheetView>
  </sheetViews>
  <sheetFormatPr baseColWidth="10" defaultRowHeight="14" x14ac:dyDescent="0"/>
  <cols>
    <col min="1" max="1" width="16" customWidth="1"/>
    <col min="2" max="2" width="7.33203125" customWidth="1"/>
    <col min="3" max="3" width="7.6640625" customWidth="1"/>
    <col min="4" max="4" width="17.5" bestFit="1" customWidth="1"/>
  </cols>
  <sheetData>
    <row r="1" spans="1:3">
      <c r="A1" s="17" t="s">
        <v>82</v>
      </c>
      <c r="B1" t="s">
        <v>45</v>
      </c>
    </row>
    <row r="2" spans="1:3">
      <c r="A2" t="s">
        <v>842</v>
      </c>
    </row>
    <row r="3" spans="1:3">
      <c r="B3" s="17" t="s">
        <v>814</v>
      </c>
    </row>
    <row r="4" spans="1:3">
      <c r="A4" s="17" t="s">
        <v>811</v>
      </c>
      <c r="B4" t="s">
        <v>841</v>
      </c>
      <c r="C4" t="s">
        <v>805</v>
      </c>
    </row>
    <row r="5" spans="1:3">
      <c r="A5" s="18">
        <v>0</v>
      </c>
      <c r="B5" s="19">
        <v>15</v>
      </c>
      <c r="C5" s="20">
        <v>0.21126760563380281</v>
      </c>
    </row>
    <row r="6" spans="1:3">
      <c r="A6" s="18">
        <v>1</v>
      </c>
      <c r="B6" s="19">
        <v>56</v>
      </c>
      <c r="C6" s="20">
        <v>0.78873239436619713</v>
      </c>
    </row>
    <row r="7" spans="1:3">
      <c r="A7" s="18" t="s">
        <v>812</v>
      </c>
      <c r="B7" s="19">
        <v>71</v>
      </c>
      <c r="C7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23" sqref="B23:C27"/>
    </sheetView>
  </sheetViews>
  <sheetFormatPr baseColWidth="10" defaultRowHeight="14" x14ac:dyDescent="0"/>
  <cols>
    <col min="1" max="1" width="16" customWidth="1"/>
    <col min="2" max="2" width="16.5" customWidth="1"/>
    <col min="3" max="3" width="17.5" bestFit="1" customWidth="1"/>
  </cols>
  <sheetData>
    <row r="1" spans="1:7">
      <c r="A1" s="17" t="s">
        <v>82</v>
      </c>
      <c r="B1" t="s">
        <v>45</v>
      </c>
    </row>
    <row r="3" spans="1:7">
      <c r="B3" s="17" t="s">
        <v>814</v>
      </c>
    </row>
    <row r="4" spans="1:7">
      <c r="A4" s="17" t="s">
        <v>811</v>
      </c>
      <c r="B4" t="s">
        <v>813</v>
      </c>
      <c r="C4" t="s">
        <v>836</v>
      </c>
    </row>
    <row r="5" spans="1:7">
      <c r="A5" s="18" t="s">
        <v>806</v>
      </c>
      <c r="B5" s="19">
        <v>2</v>
      </c>
      <c r="C5" s="20">
        <v>2.8169014084507043E-2</v>
      </c>
    </row>
    <row r="6" spans="1:7">
      <c r="A6" s="18" t="s">
        <v>833</v>
      </c>
      <c r="B6" s="19">
        <v>1</v>
      </c>
      <c r="C6" s="20">
        <v>1.4084507042253521E-2</v>
      </c>
    </row>
    <row r="7" spans="1:7">
      <c r="A7" s="18" t="s">
        <v>830</v>
      </c>
      <c r="B7" s="19">
        <v>1</v>
      </c>
      <c r="C7" s="20">
        <v>1.4084507042253521E-2</v>
      </c>
    </row>
    <row r="8" spans="1:7">
      <c r="A8" s="18" t="s">
        <v>828</v>
      </c>
      <c r="B8" s="19">
        <v>5</v>
      </c>
      <c r="C8" s="20">
        <v>7.0422535211267609E-2</v>
      </c>
    </row>
    <row r="9" spans="1:7">
      <c r="A9" s="18" t="s">
        <v>832</v>
      </c>
      <c r="B9" s="19">
        <v>14</v>
      </c>
      <c r="C9" s="20">
        <v>0.19718309859154928</v>
      </c>
    </row>
    <row r="10" spans="1:7">
      <c r="A10" s="18" t="s">
        <v>821</v>
      </c>
      <c r="B10" s="19">
        <v>41</v>
      </c>
      <c r="C10" s="20">
        <v>0.57746478873239437</v>
      </c>
      <c r="F10" s="18" t="s">
        <v>821</v>
      </c>
      <c r="G10" s="19">
        <v>41</v>
      </c>
    </row>
    <row r="11" spans="1:7">
      <c r="A11" s="18" t="s">
        <v>831</v>
      </c>
      <c r="B11" s="19">
        <v>3</v>
      </c>
      <c r="C11" s="20">
        <v>4.2253521126760563E-2</v>
      </c>
      <c r="F11" s="18" t="s">
        <v>832</v>
      </c>
      <c r="G11" s="19">
        <v>14</v>
      </c>
    </row>
    <row r="12" spans="1:7">
      <c r="A12" s="18" t="s">
        <v>829</v>
      </c>
      <c r="B12" s="19">
        <v>4</v>
      </c>
      <c r="C12" s="20">
        <v>5.6338028169014086E-2</v>
      </c>
      <c r="F12" s="51" t="s">
        <v>831</v>
      </c>
      <c r="G12" s="19">
        <v>3</v>
      </c>
    </row>
    <row r="13" spans="1:7">
      <c r="A13" s="18" t="s">
        <v>812</v>
      </c>
      <c r="B13" s="19">
        <v>71</v>
      </c>
      <c r="C13" s="20">
        <v>1</v>
      </c>
      <c r="F13" s="18" t="s">
        <v>830</v>
      </c>
      <c r="G13" s="19">
        <v>1</v>
      </c>
    </row>
    <row r="14" spans="1:7">
      <c r="A14" s="18"/>
      <c r="B14" s="19"/>
      <c r="C14" s="20"/>
      <c r="F14" s="18" t="s">
        <v>828</v>
      </c>
      <c r="G14" s="19">
        <v>5</v>
      </c>
    </row>
    <row r="15" spans="1:7">
      <c r="F15" s="18" t="s">
        <v>829</v>
      </c>
      <c r="G15" s="19">
        <v>4</v>
      </c>
    </row>
    <row r="16" spans="1:7">
      <c r="F16" s="18" t="s">
        <v>894</v>
      </c>
      <c r="G16" s="19">
        <v>1</v>
      </c>
    </row>
    <row r="23" spans="1:3">
      <c r="A23" t="s">
        <v>819</v>
      </c>
      <c r="B23">
        <v>58</v>
      </c>
      <c r="C23" s="20">
        <f>58/71</f>
        <v>0.81690140845070425</v>
      </c>
    </row>
    <row r="24" spans="1:3">
      <c r="A24" s="18" t="s">
        <v>829</v>
      </c>
      <c r="B24" s="19">
        <v>4</v>
      </c>
      <c r="C24" s="20">
        <v>5.6338028169014086E-2</v>
      </c>
    </row>
    <row r="25" spans="1:3">
      <c r="A25" s="18" t="s">
        <v>828</v>
      </c>
      <c r="B25" s="19">
        <v>19</v>
      </c>
      <c r="C25" s="20">
        <f>19/71</f>
        <v>0.26760563380281688</v>
      </c>
    </row>
    <row r="26" spans="1:3">
      <c r="A26" s="18" t="s">
        <v>830</v>
      </c>
      <c r="B26" s="19">
        <v>4</v>
      </c>
      <c r="C26" s="20">
        <f>4/71</f>
        <v>5.6338028169014086E-2</v>
      </c>
    </row>
    <row r="27" spans="1:3">
      <c r="A27" s="18" t="s">
        <v>833</v>
      </c>
      <c r="B27" s="19">
        <v>3</v>
      </c>
      <c r="C27" s="20">
        <v>4.2299999999999997E-2</v>
      </c>
    </row>
  </sheetData>
  <phoneticPr fontId="14" type="noConversion"/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5" sqref="A5:C8"/>
    </sheetView>
  </sheetViews>
  <sheetFormatPr baseColWidth="10" defaultRowHeight="14" x14ac:dyDescent="0"/>
  <cols>
    <col min="1" max="1" width="21.83203125" bestFit="1" customWidth="1"/>
    <col min="2" max="2" width="16.5" customWidth="1"/>
    <col min="3" max="3" width="7.6640625" customWidth="1"/>
  </cols>
  <sheetData>
    <row r="1" spans="1:3">
      <c r="A1" s="17" t="s">
        <v>82</v>
      </c>
      <c r="B1" t="s">
        <v>45</v>
      </c>
    </row>
    <row r="3" spans="1:3">
      <c r="B3" s="17" t="s">
        <v>814</v>
      </c>
    </row>
    <row r="4" spans="1:3">
      <c r="A4" s="17" t="s">
        <v>811</v>
      </c>
      <c r="B4" t="s">
        <v>813</v>
      </c>
      <c r="C4" t="s">
        <v>861</v>
      </c>
    </row>
    <row r="5" spans="1:3">
      <c r="A5" s="18"/>
      <c r="B5" s="19">
        <v>2</v>
      </c>
      <c r="C5" s="20">
        <v>2.8169014084507043E-2</v>
      </c>
    </row>
    <row r="6" spans="1:3">
      <c r="A6" s="18" t="s">
        <v>113</v>
      </c>
      <c r="B6" s="19">
        <v>14</v>
      </c>
      <c r="C6" s="20">
        <v>0.19718309859154928</v>
      </c>
    </row>
    <row r="7" spans="1:3">
      <c r="A7" s="18" t="s">
        <v>131</v>
      </c>
      <c r="B7" s="19">
        <v>42</v>
      </c>
      <c r="C7" s="20">
        <v>0.59154929577464788</v>
      </c>
    </row>
    <row r="8" spans="1:3">
      <c r="A8" s="18" t="s">
        <v>48</v>
      </c>
      <c r="B8" s="19">
        <v>13</v>
      </c>
      <c r="C8" s="20">
        <v>0.18309859154929578</v>
      </c>
    </row>
    <row r="9" spans="1:3">
      <c r="A9" s="18" t="s">
        <v>812</v>
      </c>
      <c r="B9" s="19">
        <v>71</v>
      </c>
      <c r="C9" s="20">
        <v>1</v>
      </c>
    </row>
    <row r="22" spans="3:4">
      <c r="C22" s="18" t="s">
        <v>113</v>
      </c>
      <c r="D22" s="19">
        <v>14</v>
      </c>
    </row>
    <row r="23" spans="3:4">
      <c r="C23" s="18" t="s">
        <v>131</v>
      </c>
      <c r="D23" s="19">
        <v>42</v>
      </c>
    </row>
    <row r="24" spans="3:4">
      <c r="C24" s="18" t="s">
        <v>48</v>
      </c>
      <c r="D24" s="19">
        <v>13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5" sqref="A5:C6"/>
    </sheetView>
  </sheetViews>
  <sheetFormatPr baseColWidth="10" defaultRowHeight="14" x14ac:dyDescent="0"/>
  <cols>
    <col min="1" max="1" width="16" customWidth="1"/>
    <col min="2" max="2" width="16.5" customWidth="1"/>
    <col min="3" max="3" width="7.6640625" customWidth="1"/>
  </cols>
  <sheetData>
    <row r="1" spans="1:8">
      <c r="A1" s="17" t="s">
        <v>82</v>
      </c>
      <c r="B1" t="s">
        <v>45</v>
      </c>
    </row>
    <row r="3" spans="1:8">
      <c r="B3" s="17" t="s">
        <v>814</v>
      </c>
    </row>
    <row r="4" spans="1:8">
      <c r="A4" s="17" t="s">
        <v>811</v>
      </c>
      <c r="B4" t="s">
        <v>813</v>
      </c>
      <c r="C4" t="s">
        <v>805</v>
      </c>
    </row>
    <row r="5" spans="1:8">
      <c r="A5" s="18" t="s">
        <v>49</v>
      </c>
      <c r="B5" s="19">
        <v>42</v>
      </c>
      <c r="C5" s="20">
        <v>0.59154929577464788</v>
      </c>
    </row>
    <row r="6" spans="1:8">
      <c r="A6" s="18" t="s">
        <v>101</v>
      </c>
      <c r="B6" s="19">
        <v>29</v>
      </c>
      <c r="C6" s="20">
        <v>0.40845070422535212</v>
      </c>
    </row>
    <row r="7" spans="1:8">
      <c r="A7" s="18" t="s">
        <v>812</v>
      </c>
      <c r="B7" s="19">
        <v>71</v>
      </c>
      <c r="C7" s="20">
        <v>1</v>
      </c>
      <c r="G7" s="18" t="s">
        <v>49</v>
      </c>
      <c r="H7" s="19">
        <v>42</v>
      </c>
    </row>
    <row r="8" spans="1:8">
      <c r="G8" s="18" t="s">
        <v>101</v>
      </c>
      <c r="H8" s="19">
        <v>29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5:C7"/>
    </sheetView>
  </sheetViews>
  <sheetFormatPr baseColWidth="10" defaultRowHeight="14" x14ac:dyDescent="0"/>
  <cols>
    <col min="1" max="1" width="21" bestFit="1" customWidth="1"/>
    <col min="2" max="2" width="7.33203125" customWidth="1"/>
    <col min="3" max="3" width="7.6640625" customWidth="1"/>
  </cols>
  <sheetData>
    <row r="1" spans="1:3">
      <c r="A1" s="17" t="s">
        <v>82</v>
      </c>
      <c r="B1" t="s">
        <v>45</v>
      </c>
    </row>
    <row r="3" spans="1:3">
      <c r="B3" s="17" t="s">
        <v>814</v>
      </c>
    </row>
    <row r="4" spans="1:3">
      <c r="A4" s="17" t="s">
        <v>811</v>
      </c>
      <c r="B4" t="s">
        <v>841</v>
      </c>
      <c r="C4" t="s">
        <v>805</v>
      </c>
    </row>
    <row r="5" spans="1:3">
      <c r="A5" s="18"/>
      <c r="B5" s="19">
        <v>17</v>
      </c>
      <c r="C5" s="20">
        <v>0.23943661971830985</v>
      </c>
    </row>
    <row r="6" spans="1:3">
      <c r="A6" s="18" t="s">
        <v>155</v>
      </c>
      <c r="B6" s="19">
        <v>9</v>
      </c>
      <c r="C6" s="20">
        <v>0.12676056338028169</v>
      </c>
    </row>
    <row r="7" spans="1:3">
      <c r="A7" s="18" t="s">
        <v>50</v>
      </c>
      <c r="B7" s="19">
        <v>45</v>
      </c>
      <c r="C7" s="20">
        <v>0.63380281690140849</v>
      </c>
    </row>
    <row r="8" spans="1:3">
      <c r="A8" s="18" t="s">
        <v>812</v>
      </c>
      <c r="B8" s="19">
        <v>71</v>
      </c>
      <c r="C8" s="20">
        <v>1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6" sqref="A6:C8"/>
    </sheetView>
  </sheetViews>
  <sheetFormatPr baseColWidth="10" defaultRowHeight="14" x14ac:dyDescent="0"/>
  <cols>
    <col min="1" max="1" width="38.6640625" customWidth="1"/>
    <col min="2" max="2" width="16.5" customWidth="1"/>
    <col min="3" max="3" width="7.6640625" customWidth="1"/>
  </cols>
  <sheetData>
    <row r="2" spans="1:3">
      <c r="A2" s="17" t="s">
        <v>82</v>
      </c>
      <c r="B2" t="s">
        <v>45</v>
      </c>
    </row>
    <row r="4" spans="1:3">
      <c r="B4" s="17" t="s">
        <v>814</v>
      </c>
    </row>
    <row r="5" spans="1:3">
      <c r="A5" s="17" t="s">
        <v>811</v>
      </c>
      <c r="B5" t="s">
        <v>813</v>
      </c>
      <c r="C5" t="s">
        <v>805</v>
      </c>
    </row>
    <row r="6" spans="1:3">
      <c r="A6" s="18"/>
      <c r="B6" s="19">
        <v>5</v>
      </c>
      <c r="C6" s="20">
        <v>7.0422535211267609E-2</v>
      </c>
    </row>
    <row r="7" spans="1:3">
      <c r="A7" s="18" t="s">
        <v>102</v>
      </c>
      <c r="B7" s="19">
        <v>10</v>
      </c>
      <c r="C7" s="20">
        <v>0.14084507042253522</v>
      </c>
    </row>
    <row r="8" spans="1:3">
      <c r="A8" s="18" t="s">
        <v>51</v>
      </c>
      <c r="B8" s="19">
        <v>56</v>
      </c>
      <c r="C8" s="20">
        <v>0.78873239436619713</v>
      </c>
    </row>
    <row r="9" spans="1:3">
      <c r="A9" s="18" t="s">
        <v>812</v>
      </c>
      <c r="B9" s="19">
        <v>71</v>
      </c>
      <c r="C9" s="20">
        <v>1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5:C7"/>
    </sheetView>
  </sheetViews>
  <sheetFormatPr baseColWidth="10" defaultRowHeight="14" x14ac:dyDescent="0"/>
  <cols>
    <col min="1" max="1" width="35.33203125" bestFit="1" customWidth="1"/>
    <col min="2" max="2" width="7.33203125" customWidth="1"/>
    <col min="3" max="3" width="7.6640625" customWidth="1"/>
  </cols>
  <sheetData>
    <row r="1" spans="1:3">
      <c r="A1" s="17" t="s">
        <v>82</v>
      </c>
      <c r="B1" t="s">
        <v>45</v>
      </c>
    </row>
    <row r="3" spans="1:3">
      <c r="B3" s="17" t="s">
        <v>814</v>
      </c>
    </row>
    <row r="4" spans="1:3">
      <c r="A4" s="17" t="s">
        <v>811</v>
      </c>
      <c r="B4" t="s">
        <v>841</v>
      </c>
      <c r="C4" t="s">
        <v>805</v>
      </c>
    </row>
    <row r="5" spans="1:3">
      <c r="A5" s="18"/>
      <c r="B5" s="19">
        <v>10</v>
      </c>
      <c r="C5" s="20">
        <v>0.14084507042253522</v>
      </c>
    </row>
    <row r="6" spans="1:3">
      <c r="A6" s="18" t="s">
        <v>114</v>
      </c>
      <c r="B6" s="19">
        <v>46</v>
      </c>
      <c r="C6" s="20">
        <v>0.647887323943662</v>
      </c>
    </row>
    <row r="7" spans="1:3">
      <c r="A7" s="18" t="s">
        <v>103</v>
      </c>
      <c r="B7" s="19">
        <v>15</v>
      </c>
      <c r="C7" s="20">
        <v>0.21126760563380281</v>
      </c>
    </row>
    <row r="8" spans="1:3">
      <c r="A8" s="18" t="s">
        <v>812</v>
      </c>
      <c r="B8" s="19">
        <v>71</v>
      </c>
      <c r="C8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5" sqref="B5:C8"/>
    </sheetView>
  </sheetViews>
  <sheetFormatPr baseColWidth="10" defaultRowHeight="14" x14ac:dyDescent="0"/>
  <cols>
    <col min="1" max="1" width="37.1640625" customWidth="1"/>
    <col min="2" max="2" width="7.33203125" bestFit="1" customWidth="1"/>
    <col min="3" max="3" width="7.6640625" customWidth="1"/>
  </cols>
  <sheetData>
    <row r="1" spans="1:9">
      <c r="A1" s="17" t="s">
        <v>82</v>
      </c>
      <c r="B1" t="s">
        <v>55</v>
      </c>
      <c r="H1" s="64"/>
    </row>
    <row r="2" spans="1:9">
      <c r="H2" s="78" t="s">
        <v>842</v>
      </c>
      <c r="I2" s="79"/>
    </row>
    <row r="3" spans="1:9">
      <c r="B3" s="17" t="s">
        <v>814</v>
      </c>
      <c r="H3" s="28" t="s">
        <v>57</v>
      </c>
      <c r="I3" s="28" t="s">
        <v>55</v>
      </c>
    </row>
    <row r="4" spans="1:9">
      <c r="A4" s="17" t="s">
        <v>811</v>
      </c>
      <c r="B4" t="s">
        <v>841</v>
      </c>
      <c r="C4" t="s">
        <v>805</v>
      </c>
      <c r="G4" s="18" t="s">
        <v>172</v>
      </c>
      <c r="H4" s="19">
        <v>15</v>
      </c>
      <c r="I4" s="19">
        <v>7</v>
      </c>
    </row>
    <row r="5" spans="1:9">
      <c r="A5" s="18" t="s">
        <v>172</v>
      </c>
      <c r="B5" s="19">
        <v>7</v>
      </c>
      <c r="C5" s="20">
        <v>9.2105263157894732E-2</v>
      </c>
      <c r="G5" s="18" t="s">
        <v>55</v>
      </c>
      <c r="H5" s="19">
        <v>9</v>
      </c>
      <c r="I5" s="19">
        <v>12</v>
      </c>
    </row>
    <row r="6" spans="1:9">
      <c r="A6" s="18" t="s">
        <v>55</v>
      </c>
      <c r="B6" s="19">
        <v>12</v>
      </c>
      <c r="C6" s="20">
        <v>0.15789473684210525</v>
      </c>
      <c r="G6" s="18" t="s">
        <v>52</v>
      </c>
      <c r="H6" s="19">
        <v>47</v>
      </c>
      <c r="I6">
        <v>49</v>
      </c>
    </row>
    <row r="7" spans="1:9">
      <c r="A7" s="18" t="s">
        <v>138</v>
      </c>
      <c r="B7" s="19">
        <v>8</v>
      </c>
      <c r="C7" s="20">
        <v>0.10526315789473684</v>
      </c>
      <c r="G7" s="18" t="s">
        <v>138</v>
      </c>
      <c r="H7" s="19">
        <v>0</v>
      </c>
      <c r="I7">
        <v>8</v>
      </c>
    </row>
    <row r="8" spans="1:9">
      <c r="A8" s="18" t="s">
        <v>52</v>
      </c>
      <c r="B8" s="19">
        <v>49</v>
      </c>
      <c r="C8" s="20">
        <v>0.64473684210526316</v>
      </c>
    </row>
    <row r="9" spans="1:9">
      <c r="A9" s="18" t="s">
        <v>863</v>
      </c>
      <c r="B9" s="19">
        <v>76</v>
      </c>
      <c r="C9" s="20">
        <v>1</v>
      </c>
    </row>
  </sheetData>
  <mergeCells count="1">
    <mergeCell ref="H2:I2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E1" workbookViewId="0">
      <selection activeCell="F8" sqref="F8"/>
    </sheetView>
  </sheetViews>
  <sheetFormatPr baseColWidth="10" defaultRowHeight="14" x14ac:dyDescent="0"/>
  <cols>
    <col min="1" max="1" width="16" customWidth="1"/>
    <col min="2" max="2" width="16.5" customWidth="1"/>
    <col min="3" max="3" width="17.5" bestFit="1" customWidth="1"/>
  </cols>
  <sheetData>
    <row r="1" spans="1:13">
      <c r="A1" s="17" t="s">
        <v>82</v>
      </c>
      <c r="B1" t="s">
        <v>844</v>
      </c>
    </row>
    <row r="3" spans="1:13">
      <c r="B3" s="17" t="s">
        <v>814</v>
      </c>
    </row>
    <row r="4" spans="1:13">
      <c r="A4" s="17" t="s">
        <v>811</v>
      </c>
      <c r="B4" t="s">
        <v>813</v>
      </c>
      <c r="C4" t="s">
        <v>836</v>
      </c>
    </row>
    <row r="5" spans="1:13">
      <c r="A5" s="18"/>
      <c r="B5" s="19">
        <v>2</v>
      </c>
      <c r="C5" s="20">
        <v>1.3605442176870748E-2</v>
      </c>
    </row>
    <row r="6" spans="1:13">
      <c r="A6" s="18" t="s">
        <v>55</v>
      </c>
      <c r="B6" s="19">
        <v>10</v>
      </c>
      <c r="C6" s="20">
        <v>6.8027210884353748E-2</v>
      </c>
    </row>
    <row r="7" spans="1:13">
      <c r="A7" s="18" t="s">
        <v>117</v>
      </c>
      <c r="B7" s="19">
        <v>19</v>
      </c>
      <c r="C7" s="20">
        <v>0.12925170068027211</v>
      </c>
    </row>
    <row r="8" spans="1:13">
      <c r="A8" s="18" t="s">
        <v>57</v>
      </c>
      <c r="B8" s="19">
        <v>116</v>
      </c>
      <c r="C8" s="20">
        <v>0.78911564625850339</v>
      </c>
    </row>
    <row r="9" spans="1:13">
      <c r="A9" s="18" t="s">
        <v>812</v>
      </c>
      <c r="B9" s="19">
        <v>147</v>
      </c>
      <c r="C9" s="20">
        <v>1</v>
      </c>
    </row>
    <row r="16" spans="1:13">
      <c r="H16" s="72" t="s">
        <v>45</v>
      </c>
      <c r="I16" s="72"/>
      <c r="J16" s="72" t="s">
        <v>55</v>
      </c>
      <c r="K16" s="72"/>
      <c r="M16" s="64" t="s">
        <v>940</v>
      </c>
    </row>
    <row r="17" spans="7:11">
      <c r="H17" s="19"/>
      <c r="I17" s="20"/>
      <c r="J17" s="19"/>
      <c r="K17" s="20"/>
    </row>
    <row r="18" spans="7:11">
      <c r="G18" s="71" t="s">
        <v>55</v>
      </c>
      <c r="H18" s="19">
        <v>9</v>
      </c>
      <c r="I18" s="20">
        <v>0.1</v>
      </c>
      <c r="J18" s="19">
        <v>1</v>
      </c>
      <c r="K18" s="20">
        <v>0.9</v>
      </c>
    </row>
    <row r="19" spans="7:11">
      <c r="G19" s="71" t="s">
        <v>117</v>
      </c>
      <c r="H19" s="19">
        <v>11</v>
      </c>
      <c r="I19" s="20">
        <v>0.57899999999999996</v>
      </c>
      <c r="J19" s="19">
        <v>8</v>
      </c>
      <c r="K19" s="20">
        <v>0.42099999999999999</v>
      </c>
    </row>
    <row r="20" spans="7:11">
      <c r="G20" t="s">
        <v>45</v>
      </c>
      <c r="H20" s="19">
        <v>50</v>
      </c>
      <c r="I20" s="20">
        <v>0.43099999999999999</v>
      </c>
      <c r="J20" s="19">
        <v>66</v>
      </c>
      <c r="K20" s="20">
        <v>0.56899999999999995</v>
      </c>
    </row>
    <row r="23" spans="7:11">
      <c r="G23" t="s">
        <v>55</v>
      </c>
      <c r="H23" s="19">
        <v>10</v>
      </c>
      <c r="I23">
        <f>10*100/145</f>
        <v>6.8965517241379306</v>
      </c>
    </row>
    <row r="24" spans="7:11">
      <c r="G24" t="s">
        <v>117</v>
      </c>
      <c r="H24" s="19">
        <v>19</v>
      </c>
      <c r="I24">
        <f>19*100/145</f>
        <v>13.103448275862069</v>
      </c>
    </row>
    <row r="25" spans="7:11">
      <c r="G25" t="s">
        <v>45</v>
      </c>
      <c r="H25" s="19">
        <v>116</v>
      </c>
      <c r="I25">
        <f>116*100/145</f>
        <v>80</v>
      </c>
    </row>
  </sheetData>
  <mergeCells count="2">
    <mergeCell ref="H16:I16"/>
    <mergeCell ref="J16:K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7" sqref="A7:A9"/>
    </sheetView>
  </sheetViews>
  <sheetFormatPr baseColWidth="10" defaultRowHeight="14" x14ac:dyDescent="0"/>
  <cols>
    <col min="1" max="1" width="30.83203125" customWidth="1"/>
    <col min="2" max="2" width="7.33203125" bestFit="1" customWidth="1"/>
    <col min="3" max="3" width="7.6640625" customWidth="1"/>
  </cols>
  <sheetData>
    <row r="1" spans="1:9">
      <c r="A1" s="17" t="s">
        <v>82</v>
      </c>
      <c r="B1" t="s">
        <v>45</v>
      </c>
    </row>
    <row r="3" spans="1:9">
      <c r="B3" s="17" t="s">
        <v>814</v>
      </c>
    </row>
    <row r="4" spans="1:9">
      <c r="A4" s="17" t="s">
        <v>811</v>
      </c>
      <c r="B4" t="s">
        <v>841</v>
      </c>
      <c r="C4" t="s">
        <v>805</v>
      </c>
    </row>
    <row r="5" spans="1:9">
      <c r="A5" s="18" t="s">
        <v>55</v>
      </c>
      <c r="B5" s="19">
        <v>68</v>
      </c>
      <c r="C5" s="20">
        <v>0.95774647887323938</v>
      </c>
    </row>
    <row r="6" spans="1:9">
      <c r="A6" s="18" t="s">
        <v>45</v>
      </c>
      <c r="B6" s="19">
        <v>3</v>
      </c>
      <c r="C6" s="20">
        <v>4.2253521126760563E-2</v>
      </c>
    </row>
    <row r="7" spans="1:9">
      <c r="A7" s="21" t="s">
        <v>655</v>
      </c>
      <c r="B7" s="19">
        <v>1</v>
      </c>
      <c r="C7" s="20">
        <v>1.4084507042253521E-2</v>
      </c>
    </row>
    <row r="8" spans="1:9">
      <c r="A8" s="21" t="s">
        <v>702</v>
      </c>
      <c r="B8" s="19">
        <v>1</v>
      </c>
      <c r="C8" s="20">
        <v>1.4084507042253521E-2</v>
      </c>
    </row>
    <row r="9" spans="1:9">
      <c r="A9" s="21" t="s">
        <v>684</v>
      </c>
      <c r="B9" s="19">
        <v>1</v>
      </c>
      <c r="C9" s="20">
        <v>1.4084507042253521E-2</v>
      </c>
    </row>
    <row r="10" spans="1:9">
      <c r="A10" s="18" t="s">
        <v>812</v>
      </c>
      <c r="B10" s="19">
        <v>71</v>
      </c>
      <c r="C10" s="20">
        <v>1</v>
      </c>
    </row>
    <row r="13" spans="1:9">
      <c r="H13" s="54" t="s">
        <v>55</v>
      </c>
      <c r="I13" s="53">
        <v>68</v>
      </c>
    </row>
    <row r="14" spans="1:9">
      <c r="H14" s="54" t="s">
        <v>45</v>
      </c>
      <c r="I14" s="53">
        <v>3</v>
      </c>
    </row>
    <row r="15" spans="1:9">
      <c r="H15" s="21" t="s">
        <v>655</v>
      </c>
      <c r="I15" s="19">
        <v>1</v>
      </c>
    </row>
    <row r="16" spans="1:9">
      <c r="H16" s="21" t="s">
        <v>702</v>
      </c>
      <c r="I16" s="19">
        <v>1</v>
      </c>
    </row>
    <row r="17" spans="8:9">
      <c r="H17" s="21" t="s">
        <v>684</v>
      </c>
      <c r="I17" s="19">
        <v>1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5" sqref="A5:C7"/>
    </sheetView>
  </sheetViews>
  <sheetFormatPr baseColWidth="10" defaultRowHeight="14" x14ac:dyDescent="0"/>
  <cols>
    <col min="1" max="1" width="16" customWidth="1"/>
    <col min="2" max="2" width="7.33203125" customWidth="1"/>
    <col min="3" max="3" width="7.6640625" customWidth="1"/>
  </cols>
  <sheetData>
    <row r="1" spans="1:12">
      <c r="A1" s="17" t="s">
        <v>82</v>
      </c>
      <c r="B1" t="s">
        <v>45</v>
      </c>
    </row>
    <row r="3" spans="1:12">
      <c r="B3" s="17" t="s">
        <v>814</v>
      </c>
    </row>
    <row r="4" spans="1:12">
      <c r="A4" s="17" t="s">
        <v>811</v>
      </c>
      <c r="B4" t="s">
        <v>841</v>
      </c>
      <c r="C4" t="s">
        <v>805</v>
      </c>
    </row>
    <row r="5" spans="1:12">
      <c r="A5" s="18" t="s">
        <v>55</v>
      </c>
      <c r="B5" s="19">
        <v>7</v>
      </c>
      <c r="C5" s="20">
        <v>9.8591549295774641E-2</v>
      </c>
      <c r="I5" s="72" t="s">
        <v>85</v>
      </c>
      <c r="J5" s="72"/>
      <c r="K5" s="72"/>
      <c r="L5" s="45"/>
    </row>
    <row r="6" spans="1:12">
      <c r="A6" s="18" t="s">
        <v>214</v>
      </c>
      <c r="B6" s="19">
        <v>3</v>
      </c>
      <c r="C6" s="20">
        <v>4.2253521126760563E-2</v>
      </c>
      <c r="I6" t="s">
        <v>113</v>
      </c>
      <c r="J6" t="s">
        <v>896</v>
      </c>
      <c r="K6" t="s">
        <v>48</v>
      </c>
    </row>
    <row r="7" spans="1:12">
      <c r="A7" s="18" t="s">
        <v>45</v>
      </c>
      <c r="B7" s="19">
        <v>61</v>
      </c>
      <c r="C7" s="20">
        <v>0.85915492957746475</v>
      </c>
      <c r="G7" s="72" t="s">
        <v>897</v>
      </c>
      <c r="H7" s="54" t="s">
        <v>55</v>
      </c>
      <c r="I7">
        <v>6</v>
      </c>
      <c r="J7">
        <v>0</v>
      </c>
      <c r="K7">
        <v>1</v>
      </c>
    </row>
    <row r="8" spans="1:12">
      <c r="A8" s="18" t="s">
        <v>812</v>
      </c>
      <c r="B8" s="19">
        <v>71</v>
      </c>
      <c r="C8" s="20">
        <v>1</v>
      </c>
      <c r="G8" s="72"/>
      <c r="H8" s="54" t="s">
        <v>214</v>
      </c>
      <c r="J8">
        <v>3</v>
      </c>
    </row>
    <row r="9" spans="1:12">
      <c r="G9" s="72"/>
      <c r="H9" s="54" t="s">
        <v>45</v>
      </c>
      <c r="I9">
        <v>8</v>
      </c>
      <c r="J9">
        <v>39</v>
      </c>
      <c r="K9">
        <v>12</v>
      </c>
    </row>
  </sheetData>
  <mergeCells count="2">
    <mergeCell ref="G7:G9"/>
    <mergeCell ref="I5:K5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8" sqref="G8:H10"/>
    </sheetView>
  </sheetViews>
  <sheetFormatPr baseColWidth="10" defaultRowHeight="14" x14ac:dyDescent="0"/>
  <cols>
    <col min="1" max="1" width="16" customWidth="1"/>
    <col min="2" max="2" width="16.5" customWidth="1"/>
    <col min="3" max="3" width="7.6640625" customWidth="1"/>
  </cols>
  <sheetData>
    <row r="1" spans="1:12">
      <c r="A1" s="17" t="s">
        <v>82</v>
      </c>
      <c r="B1" t="s">
        <v>55</v>
      </c>
    </row>
    <row r="3" spans="1:12">
      <c r="B3" s="17" t="s">
        <v>814</v>
      </c>
    </row>
    <row r="4" spans="1:12">
      <c r="A4" s="17" t="s">
        <v>811</v>
      </c>
      <c r="B4" t="s">
        <v>813</v>
      </c>
      <c r="C4" t="s">
        <v>805</v>
      </c>
    </row>
    <row r="5" spans="1:12">
      <c r="A5" s="18" t="s">
        <v>55</v>
      </c>
      <c r="B5" s="19">
        <v>10</v>
      </c>
      <c r="C5" s="20">
        <v>0.13157894736842105</v>
      </c>
    </row>
    <row r="6" spans="1:12">
      <c r="A6" s="18" t="s">
        <v>138</v>
      </c>
      <c r="B6" s="19">
        <v>37</v>
      </c>
      <c r="C6" s="20">
        <v>0.48684210526315791</v>
      </c>
      <c r="G6" s="77" t="s">
        <v>82</v>
      </c>
      <c r="H6" s="77"/>
    </row>
    <row r="7" spans="1:12">
      <c r="A7" s="18" t="s">
        <v>57</v>
      </c>
      <c r="B7" s="19">
        <v>29</v>
      </c>
      <c r="C7" s="20">
        <v>0.38157894736842107</v>
      </c>
      <c r="G7" s="28" t="s">
        <v>57</v>
      </c>
      <c r="H7" s="28" t="s">
        <v>55</v>
      </c>
    </row>
    <row r="8" spans="1:12">
      <c r="A8" s="18" t="s">
        <v>812</v>
      </c>
      <c r="B8" s="19">
        <v>76</v>
      </c>
      <c r="C8" s="20">
        <v>1</v>
      </c>
      <c r="E8" s="72" t="s">
        <v>865</v>
      </c>
      <c r="F8" s="28" t="s">
        <v>55</v>
      </c>
      <c r="G8" s="29">
        <v>19</v>
      </c>
      <c r="H8" s="30">
        <v>10</v>
      </c>
      <c r="J8" s="34"/>
    </row>
    <row r="9" spans="1:12">
      <c r="E9" s="72"/>
      <c r="F9" s="28" t="s">
        <v>138</v>
      </c>
      <c r="G9" s="4">
        <v>14</v>
      </c>
      <c r="H9" s="31">
        <v>37</v>
      </c>
      <c r="J9" s="34"/>
    </row>
    <row r="10" spans="1:12">
      <c r="E10" s="72"/>
      <c r="F10" s="28" t="s">
        <v>45</v>
      </c>
      <c r="G10" s="32">
        <v>38</v>
      </c>
      <c r="H10" s="33">
        <v>29</v>
      </c>
      <c r="J10" s="34"/>
    </row>
    <row r="13" spans="1:12">
      <c r="L13" t="s">
        <v>867</v>
      </c>
    </row>
  </sheetData>
  <mergeCells count="2">
    <mergeCell ref="G6:H6"/>
    <mergeCell ref="E8:E10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5" sqref="B5:C5"/>
    </sheetView>
  </sheetViews>
  <sheetFormatPr baseColWidth="10" defaultRowHeight="14" x14ac:dyDescent="0"/>
  <cols>
    <col min="1" max="1" width="16" customWidth="1"/>
    <col min="2" max="2" width="16.5" customWidth="1"/>
    <col min="3" max="3" width="7.6640625" customWidth="1"/>
    <col min="4" max="4" width="18.6640625" bestFit="1" customWidth="1"/>
  </cols>
  <sheetData>
    <row r="1" spans="1:13">
      <c r="A1" s="17" t="s">
        <v>82</v>
      </c>
      <c r="B1" t="s">
        <v>844</v>
      </c>
    </row>
    <row r="3" spans="1:13">
      <c r="B3" s="17" t="s">
        <v>814</v>
      </c>
    </row>
    <row r="4" spans="1:13">
      <c r="A4" s="17" t="s">
        <v>811</v>
      </c>
      <c r="B4" t="s">
        <v>813</v>
      </c>
      <c r="C4" t="s">
        <v>805</v>
      </c>
      <c r="D4" t="s">
        <v>921</v>
      </c>
    </row>
    <row r="5" spans="1:13">
      <c r="A5" s="18" t="s">
        <v>55</v>
      </c>
      <c r="B5" s="19">
        <v>1</v>
      </c>
      <c r="C5" s="20">
        <v>6.8027210884353739E-3</v>
      </c>
      <c r="D5" s="19">
        <v>1</v>
      </c>
    </row>
    <row r="6" spans="1:13">
      <c r="A6" s="18" t="s">
        <v>57</v>
      </c>
      <c r="B6" s="19">
        <v>146</v>
      </c>
      <c r="C6" s="20">
        <v>0.99319727891156462</v>
      </c>
      <c r="D6" s="19">
        <v>146</v>
      </c>
    </row>
    <row r="7" spans="1:13">
      <c r="A7" s="18" t="s">
        <v>812</v>
      </c>
      <c r="B7" s="19">
        <v>147</v>
      </c>
      <c r="C7" s="20">
        <v>1</v>
      </c>
      <c r="D7" s="19">
        <v>147</v>
      </c>
    </row>
    <row r="15" spans="1:13">
      <c r="C15" s="72" t="s">
        <v>842</v>
      </c>
      <c r="D15" s="72"/>
    </row>
    <row r="16" spans="1:13">
      <c r="C16" s="28" t="s">
        <v>57</v>
      </c>
      <c r="D16" s="28" t="s">
        <v>55</v>
      </c>
      <c r="M16" t="s">
        <v>867</v>
      </c>
    </row>
    <row r="17" spans="1:4">
      <c r="A17" s="73" t="s">
        <v>866</v>
      </c>
      <c r="B17" s="28" t="s">
        <v>55</v>
      </c>
      <c r="C17" s="4">
        <v>9</v>
      </c>
      <c r="D17" s="31">
        <v>1</v>
      </c>
    </row>
    <row r="18" spans="1:4">
      <c r="A18" s="73"/>
      <c r="B18" s="28" t="s">
        <v>117</v>
      </c>
      <c r="C18" s="4">
        <v>11</v>
      </c>
      <c r="D18" s="31">
        <v>8</v>
      </c>
    </row>
    <row r="19" spans="1:4">
      <c r="A19" s="73"/>
      <c r="B19" s="28" t="s">
        <v>57</v>
      </c>
      <c r="C19" s="32">
        <v>50</v>
      </c>
      <c r="D19" s="33">
        <v>66</v>
      </c>
    </row>
  </sheetData>
  <mergeCells count="2">
    <mergeCell ref="C15:D15"/>
    <mergeCell ref="A17:A19"/>
  </mergeCell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" sqref="G1"/>
    </sheetView>
  </sheetViews>
  <sheetFormatPr baseColWidth="10" defaultRowHeight="14" x14ac:dyDescent="0"/>
  <sheetData>
    <row r="1" spans="1:8">
      <c r="A1" s="24" t="s">
        <v>898</v>
      </c>
      <c r="B1" t="s">
        <v>899</v>
      </c>
      <c r="C1" t="s">
        <v>900</v>
      </c>
      <c r="E1" t="s">
        <v>901</v>
      </c>
      <c r="H1">
        <f>_xlfn.CHISQ.TEST(B2:C10,E2:F10)</f>
        <v>0.98506165271656287</v>
      </c>
    </row>
    <row r="2" spans="1:8">
      <c r="A2" t="s">
        <v>902</v>
      </c>
      <c r="B2">
        <v>7</v>
      </c>
      <c r="C2">
        <v>6</v>
      </c>
      <c r="E2" s="4">
        <f t="shared" ref="E2:E10" si="0">SUM(B$2:B$10)* (SUM($B2:$C2)/ SUM($B$2:$C$10))</f>
        <v>5.8275862068965516</v>
      </c>
      <c r="F2" s="4">
        <f t="shared" ref="F2:F10" si="1">SUM(C$2:C$10)* (SUM($B2:$C2)/ SUM($B$2:$C$10))</f>
        <v>7.1724137931034484</v>
      </c>
      <c r="H2">
        <f>_xlfn.CHISQ.TEST(B2:C10,E2:F10)</f>
        <v>0.98506165271656287</v>
      </c>
    </row>
    <row r="3" spans="1:8">
      <c r="A3" t="s">
        <v>903</v>
      </c>
      <c r="B3">
        <v>1</v>
      </c>
      <c r="C3">
        <v>4</v>
      </c>
      <c r="E3" s="4">
        <f t="shared" si="0"/>
        <v>2.2413793103448278</v>
      </c>
      <c r="F3" s="4">
        <f t="shared" si="1"/>
        <v>2.7586206896551726</v>
      </c>
    </row>
    <row r="4" spans="1:8">
      <c r="A4">
        <v>3</v>
      </c>
      <c r="B4">
        <v>5</v>
      </c>
      <c r="C4">
        <v>6</v>
      </c>
      <c r="E4" s="4">
        <f t="shared" si="0"/>
        <v>4.9310344827586201</v>
      </c>
      <c r="F4" s="4">
        <f t="shared" si="1"/>
        <v>6.068965517241379</v>
      </c>
    </row>
    <row r="5" spans="1:8">
      <c r="A5">
        <v>4</v>
      </c>
      <c r="B5">
        <v>5</v>
      </c>
      <c r="C5">
        <v>6</v>
      </c>
      <c r="E5" s="4">
        <f t="shared" si="0"/>
        <v>4.9310344827586201</v>
      </c>
      <c r="F5" s="4">
        <f t="shared" si="1"/>
        <v>6.068965517241379</v>
      </c>
    </row>
    <row r="6" spans="1:8">
      <c r="A6">
        <v>5</v>
      </c>
      <c r="B6">
        <v>4</v>
      </c>
      <c r="C6">
        <v>6</v>
      </c>
      <c r="E6" s="4">
        <f t="shared" si="0"/>
        <v>4.4827586206896557</v>
      </c>
      <c r="F6" s="4">
        <f t="shared" si="1"/>
        <v>5.5172413793103452</v>
      </c>
    </row>
    <row r="7" spans="1:8">
      <c r="A7">
        <v>6</v>
      </c>
      <c r="B7">
        <v>1</v>
      </c>
      <c r="C7">
        <v>1</v>
      </c>
      <c r="E7" s="4">
        <f t="shared" si="0"/>
        <v>0.89655172413793105</v>
      </c>
      <c r="F7" s="4">
        <f t="shared" si="1"/>
        <v>1.103448275862069</v>
      </c>
    </row>
    <row r="8" spans="1:8">
      <c r="A8">
        <v>8</v>
      </c>
      <c r="B8">
        <v>1</v>
      </c>
      <c r="C8">
        <v>1</v>
      </c>
      <c r="E8" s="4">
        <f t="shared" si="0"/>
        <v>0.89655172413793105</v>
      </c>
      <c r="F8" s="4">
        <f t="shared" si="1"/>
        <v>1.103448275862069</v>
      </c>
    </row>
    <row r="9" spans="1:8">
      <c r="A9">
        <v>9</v>
      </c>
      <c r="B9">
        <v>1</v>
      </c>
      <c r="C9">
        <v>1</v>
      </c>
      <c r="E9" s="4">
        <f t="shared" si="0"/>
        <v>0.89655172413793105</v>
      </c>
      <c r="F9" s="4">
        <f t="shared" si="1"/>
        <v>1.103448275862069</v>
      </c>
    </row>
    <row r="10" spans="1:8">
      <c r="A10">
        <v>10</v>
      </c>
      <c r="B10">
        <v>1</v>
      </c>
      <c r="C10">
        <v>1</v>
      </c>
      <c r="E10" s="4">
        <f t="shared" si="0"/>
        <v>0.89655172413793105</v>
      </c>
      <c r="F10" s="4">
        <f t="shared" si="1"/>
        <v>1.103448275862069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47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49"/>
  <sheetViews>
    <sheetView workbookViewId="0">
      <pane ySplit="1" topLeftCell="A2" activePane="bottomLeft" state="frozen"/>
      <selection activeCell="B1" sqref="B1"/>
      <selection pane="bottomLeft" activeCell="BC159" sqref="BC159"/>
    </sheetView>
  </sheetViews>
  <sheetFormatPr baseColWidth="10" defaultColWidth="8.83203125" defaultRowHeight="14" x14ac:dyDescent="0"/>
  <cols>
    <col min="1" max="1" width="8" bestFit="1" customWidth="1"/>
    <col min="2" max="2" width="16.6640625" bestFit="1" customWidth="1"/>
    <col min="3" max="3" width="8.6640625" bestFit="1" customWidth="1"/>
    <col min="4" max="4" width="36.1640625" bestFit="1" customWidth="1"/>
    <col min="5" max="5" width="8" bestFit="1" customWidth="1"/>
    <col min="6" max="6" width="7.6640625" bestFit="1" customWidth="1"/>
    <col min="7" max="7" width="10.83203125" bestFit="1" customWidth="1"/>
    <col min="8" max="8" width="8.6640625" bestFit="1" customWidth="1"/>
    <col min="9" max="9" width="7" bestFit="1" customWidth="1"/>
    <col min="10" max="10" width="8.5" bestFit="1" customWidth="1"/>
    <col min="11" max="11" width="3.5" bestFit="1" customWidth="1"/>
    <col min="12" max="12" width="10" bestFit="1" customWidth="1"/>
    <col min="13" max="13" width="10.33203125" bestFit="1" customWidth="1"/>
    <col min="14" max="14" width="16.5" bestFit="1" customWidth="1"/>
    <col min="16" max="16" width="10" bestFit="1" customWidth="1"/>
    <col min="17" max="17" width="10.1640625" bestFit="1" customWidth="1"/>
    <col min="18" max="18" width="16.33203125" bestFit="1" customWidth="1"/>
    <col min="19" max="19" width="7.1640625" bestFit="1" customWidth="1"/>
    <col min="20" max="20" width="7.1640625" customWidth="1"/>
    <col min="21" max="21" width="16.1640625" bestFit="1" customWidth="1"/>
    <col min="22" max="22" width="10.83203125" bestFit="1" customWidth="1"/>
    <col min="23" max="23" width="12.83203125" bestFit="1" customWidth="1"/>
    <col min="24" max="25" width="10.83203125" bestFit="1" customWidth="1"/>
    <col min="26" max="26" width="13.1640625" bestFit="1" customWidth="1"/>
    <col min="27" max="27" width="8.5" bestFit="1" customWidth="1"/>
    <col min="28" max="28" width="6.83203125" bestFit="1" customWidth="1"/>
    <col min="29" max="29" width="10.6640625" bestFit="1" customWidth="1"/>
    <col min="30" max="30" width="16.1640625" bestFit="1" customWidth="1"/>
    <col min="31" max="31" width="8.6640625" bestFit="1" customWidth="1"/>
    <col min="32" max="32" width="8.5" bestFit="1" customWidth="1"/>
    <col min="33" max="33" width="16.1640625" bestFit="1" customWidth="1"/>
    <col min="34" max="36" width="8.5" bestFit="1" customWidth="1"/>
    <col min="37" max="37" width="10.83203125" bestFit="1" customWidth="1"/>
    <col min="38" max="38" width="12.1640625" bestFit="1" customWidth="1"/>
    <col min="39" max="39" width="21.83203125" bestFit="1" customWidth="1"/>
    <col min="40" max="40" width="14.33203125" bestFit="1" customWidth="1"/>
    <col min="41" max="41" width="21" bestFit="1" customWidth="1"/>
    <col min="42" max="42" width="38.6640625" bestFit="1" customWidth="1"/>
    <col min="43" max="43" width="35.33203125" bestFit="1" customWidth="1"/>
    <col min="44" max="44" width="37.1640625" bestFit="1" customWidth="1"/>
    <col min="45" max="45" width="65.33203125" bestFit="1" customWidth="1"/>
    <col min="46" max="46" width="70.33203125" bestFit="1" customWidth="1"/>
    <col min="47" max="47" width="8.33203125" bestFit="1" customWidth="1"/>
    <col min="48" max="48" width="26" bestFit="1" customWidth="1"/>
    <col min="49" max="49" width="8.6640625" bestFit="1" customWidth="1"/>
    <col min="50" max="50" width="74" bestFit="1" customWidth="1"/>
    <col min="51" max="51" width="29.5" customWidth="1"/>
    <col min="55" max="55" width="17.33203125" customWidth="1"/>
  </cols>
  <sheetData>
    <row r="1" spans="1:56">
      <c r="A1" s="72" t="s">
        <v>94</v>
      </c>
      <c r="B1" s="73"/>
      <c r="C1" s="3"/>
      <c r="D1" s="74" t="s">
        <v>75</v>
      </c>
      <c r="E1" s="75"/>
      <c r="F1" s="75"/>
      <c r="G1" s="73"/>
      <c r="K1" s="74" t="s">
        <v>76</v>
      </c>
      <c r="L1" s="75"/>
      <c r="M1" s="75"/>
      <c r="N1" s="73"/>
      <c r="O1" s="74" t="s">
        <v>37</v>
      </c>
      <c r="P1" s="75"/>
      <c r="Q1" s="75"/>
      <c r="R1" s="73"/>
      <c r="S1" s="74" t="s">
        <v>93</v>
      </c>
      <c r="T1" s="75"/>
      <c r="U1" s="75"/>
      <c r="V1" s="75"/>
      <c r="W1" s="75"/>
      <c r="X1" s="75"/>
      <c r="Y1" s="75"/>
      <c r="Z1" s="73"/>
      <c r="AA1" s="72" t="s">
        <v>92</v>
      </c>
      <c r="AB1" s="73"/>
      <c r="AC1" s="74" t="s">
        <v>65</v>
      </c>
      <c r="AD1" s="75"/>
      <c r="AE1" s="75"/>
      <c r="AF1" s="75"/>
      <c r="AG1" s="75"/>
      <c r="AH1" s="75"/>
      <c r="AI1" s="75"/>
      <c r="AJ1" s="75"/>
      <c r="AK1" s="73"/>
      <c r="AL1" s="74" t="s">
        <v>92</v>
      </c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2"/>
      <c r="BC1" s="68"/>
    </row>
    <row r="2" spans="1:56" ht="85">
      <c r="A2" s="6" t="s">
        <v>95</v>
      </c>
      <c r="B2" s="7" t="s">
        <v>60</v>
      </c>
      <c r="C2" s="7" t="s">
        <v>807</v>
      </c>
      <c r="D2" s="8" t="s">
        <v>61</v>
      </c>
      <c r="E2" s="9" t="s">
        <v>62</v>
      </c>
      <c r="F2" s="9" t="s">
        <v>802</v>
      </c>
      <c r="G2" s="10" t="s">
        <v>63</v>
      </c>
      <c r="H2" s="7" t="s">
        <v>16</v>
      </c>
      <c r="I2" s="7" t="s">
        <v>837</v>
      </c>
      <c r="J2" s="7" t="s">
        <v>1</v>
      </c>
      <c r="K2" s="8" t="s">
        <v>2</v>
      </c>
      <c r="L2" s="9" t="s">
        <v>77</v>
      </c>
      <c r="M2" s="9" t="s">
        <v>79</v>
      </c>
      <c r="N2" s="10" t="s">
        <v>78</v>
      </c>
      <c r="O2" s="8" t="s">
        <v>6</v>
      </c>
      <c r="P2" s="9" t="s">
        <v>77</v>
      </c>
      <c r="Q2" s="9" t="s">
        <v>79</v>
      </c>
      <c r="R2" s="10" t="s">
        <v>78</v>
      </c>
      <c r="S2" s="8" t="s">
        <v>64</v>
      </c>
      <c r="T2" s="9" t="s">
        <v>847</v>
      </c>
      <c r="U2" s="7" t="s">
        <v>27</v>
      </c>
      <c r="V2" s="7" t="s">
        <v>32</v>
      </c>
      <c r="W2" s="7" t="s">
        <v>33</v>
      </c>
      <c r="X2" s="7" t="s">
        <v>34</v>
      </c>
      <c r="Y2" s="7" t="s">
        <v>35</v>
      </c>
      <c r="Z2" s="10" t="s">
        <v>22</v>
      </c>
      <c r="AA2" s="7" t="s">
        <v>82</v>
      </c>
      <c r="AB2" s="7" t="s">
        <v>36</v>
      </c>
      <c r="AC2" s="8" t="s">
        <v>66</v>
      </c>
      <c r="AD2" s="9" t="s">
        <v>67</v>
      </c>
      <c r="AE2" s="9" t="s">
        <v>68</v>
      </c>
      <c r="AF2" s="9" t="s">
        <v>69</v>
      </c>
      <c r="AG2" s="9" t="s">
        <v>70</v>
      </c>
      <c r="AH2" s="9" t="s">
        <v>71</v>
      </c>
      <c r="AI2" s="9" t="s">
        <v>72</v>
      </c>
      <c r="AJ2" s="9" t="s">
        <v>73</v>
      </c>
      <c r="AK2" s="10" t="s">
        <v>74</v>
      </c>
      <c r="AL2" s="7" t="s">
        <v>86</v>
      </c>
      <c r="AM2" s="7" t="s">
        <v>85</v>
      </c>
      <c r="AN2" s="7" t="s">
        <v>84</v>
      </c>
      <c r="AO2" s="7" t="s">
        <v>83</v>
      </c>
      <c r="AP2" s="7" t="s">
        <v>91</v>
      </c>
      <c r="AQ2" s="7" t="s">
        <v>326</v>
      </c>
      <c r="AR2" s="7" t="s">
        <v>862</v>
      </c>
      <c r="AS2" s="7" t="s">
        <v>87</v>
      </c>
      <c r="AT2" s="7" t="s">
        <v>90</v>
      </c>
      <c r="AU2" s="7" t="s">
        <v>88</v>
      </c>
      <c r="AV2" s="7" t="s">
        <v>89</v>
      </c>
      <c r="AW2" s="7" t="s">
        <v>81</v>
      </c>
      <c r="AX2" s="7" t="s">
        <v>80</v>
      </c>
      <c r="AY2" s="7" t="s">
        <v>838</v>
      </c>
      <c r="AZ2" s="26" t="s">
        <v>839</v>
      </c>
      <c r="BA2" s="26" t="s">
        <v>840</v>
      </c>
      <c r="BC2" s="69" t="s">
        <v>923</v>
      </c>
      <c r="BD2" s="69"/>
    </row>
    <row r="3" spans="1:56" ht="28" customHeight="1">
      <c r="A3">
        <v>1</v>
      </c>
      <c r="B3" s="1" t="str">
        <f>IF(ISBLANK('Foglio Google'!A2),"-",'Foglio Google'!A2)</f>
        <v>02/03/2015 16.23.58</v>
      </c>
      <c r="C3" s="23">
        <v>1</v>
      </c>
      <c r="D3" s="4" t="str">
        <f>IF(ISBLANK('Foglio Google'!K2),"-",'Foglio Google'!K2)</f>
        <v>giulio brusati</v>
      </c>
      <c r="E3" s="5" t="str">
        <f>IF(ISBLANK('Foglio Google'!S2),"-",'Foglio Google'!S2)</f>
        <v>maschio</v>
      </c>
      <c r="F3" s="5">
        <f>IF(ISBLANK('Foglio Google'!T2),"-",'Foglio Google'!T2)</f>
        <v>4</v>
      </c>
      <c r="G3" s="16">
        <f>IF(ISBLANK('Foglio Google'!BE2),"-",'Foglio Google'!BE2)</f>
        <v>40819</v>
      </c>
      <c r="H3" s="4">
        <f>IF(ISBLANK('Foglio Google'!Q2),"0",'Foglio Google'!Q2)</f>
        <v>1</v>
      </c>
      <c r="I3" s="4" t="str">
        <f>IF(ISBLANK('Foglio Google'!BG2),"0",'Foglio Google'!BG2)</f>
        <v>primogenito</v>
      </c>
      <c r="J3" s="5" t="str">
        <f>IF(ISBLANK('Foglio Google'!B2),"-",'Foglio Google'!B2)</f>
        <v>madre</v>
      </c>
      <c r="K3" s="4">
        <f>IF(ISBLANK('Foglio Google'!C2),"-",'Foglio Google'!C2)</f>
        <v>38</v>
      </c>
      <c r="L3" s="5" t="str">
        <f>IF(ISBLANK('Foglio Google'!D2),"-",'Foglio Google'!D2)</f>
        <v>laurea</v>
      </c>
      <c r="M3" s="5" t="str">
        <f>IF(ISBLANK('Foglio Google'!E2),"-",'Foglio Google'!E2)</f>
        <v>occupato</v>
      </c>
      <c r="N3" s="5" t="str">
        <f>IF(ISBLANK('Foglio Google'!F2),"-",'Foglio Google'!F2)</f>
        <v>libero professionista</v>
      </c>
      <c r="O3" s="4">
        <f>IF(ISBLANK('Foglio Google'!G2),"-",'Foglio Google'!G2)</f>
        <v>35</v>
      </c>
      <c r="P3" s="5" t="str">
        <f>IF(ISBLANK('Foglio Google'!H2),"-",'Foglio Google'!H2)</f>
        <v>laurea</v>
      </c>
      <c r="Q3" s="5" t="str">
        <f>IF(ISBLANK('Foglio Google'!I2),"-",'Foglio Google'!I2)</f>
        <v>occupata</v>
      </c>
      <c r="R3" s="5" t="str">
        <f>IF(ISBLANK('Foglio Google'!J2),"-",'Foglio Google'!J2)</f>
        <v>impiegata</v>
      </c>
      <c r="S3" s="4">
        <f>IF(ISBLANK('Foglio Google'!U2),"0",'Foglio Google'!U2)</f>
        <v>1</v>
      </c>
      <c r="T3" s="5" t="s">
        <v>845</v>
      </c>
      <c r="U3" s="5" t="str">
        <f>IF(ISBLANK('Foglio Google'!BH2),"-",'Foglio Google'!BH2)</f>
        <v>ORL</v>
      </c>
      <c r="V3" s="5">
        <f>IF(ISBLANK('Foglio Google'!W2),"0",'Foglio Google'!W2)</f>
        <v>5</v>
      </c>
      <c r="W3" s="5">
        <f>IF(ISBLANK('Foglio Google'!X2),"0",'Foglio Google'!X2)</f>
        <v>0</v>
      </c>
      <c r="X3" s="5">
        <f>IF(ISBLANK('Foglio Google'!Y2),"0",'Foglio Google'!Y2)</f>
        <v>5</v>
      </c>
      <c r="Y3" s="5">
        <f>IF(ISBLANK('Foglio Google'!Z2),"0",'Foglio Google'!Z2)</f>
        <v>0</v>
      </c>
      <c r="Z3" s="5">
        <f>IF(ISBLANK('Foglio Google'!AA2),"0",'Foglio Google'!AA2)</f>
        <v>2</v>
      </c>
      <c r="AA3" s="4" t="str">
        <f>IF(ISBLANK('Foglio Google'!AB2),"-",'Foglio Google'!AB2)</f>
        <v>si</v>
      </c>
      <c r="AB3" s="5">
        <f>IF(AA3="si", IF(COUNTIF(AC3:AK3,"?*"), 1,0),"")</f>
        <v>1</v>
      </c>
      <c r="AC3" s="4" t="str">
        <f>IF(ISBLANK('Foglio Google'!AC2),"",'Foglio Google'!AC2)</f>
        <v/>
      </c>
      <c r="AD3" s="5" t="str">
        <f>IF(ISBLANK('Foglio Google'!AD2),"",'Foglio Google'!AD2)</f>
        <v>1 volta</v>
      </c>
      <c r="AE3" s="5" t="str">
        <f>IF(ISBLANK('Foglio Google'!AE2),"",'Foglio Google'!AE2)</f>
        <v/>
      </c>
      <c r="AF3" s="5" t="str">
        <f>IF(ISBLANK('Foglio Google'!AF2),"",'Foglio Google'!AF2)</f>
        <v/>
      </c>
      <c r="AG3" s="5" t="str">
        <f>IF(ISBLANK('Foglio Google'!AG2),"",'Foglio Google'!AG2)</f>
        <v/>
      </c>
      <c r="AH3" s="5" t="str">
        <f>IF(ISBLANK('Foglio Google'!AH2),"",'Foglio Google'!AH2)</f>
        <v/>
      </c>
      <c r="AI3" s="5" t="str">
        <f>IF(ISBLANK('Foglio Google'!AI2),"",'Foglio Google'!AI2)</f>
        <v/>
      </c>
      <c r="AJ3" s="5" t="str">
        <f>IF(ISBLANK('Foglio Google'!AJ2),"",'Foglio Google'!AJ2)</f>
        <v/>
      </c>
      <c r="AK3" s="5" t="str">
        <f>IF(ISBLANK('Foglio Google'!AK2),"",'Foglio Google'!AK2)</f>
        <v/>
      </c>
      <c r="AL3" s="4" t="s">
        <v>821</v>
      </c>
      <c r="AM3" t="str">
        <f>IF(ISBLANK('Foglio Google'!AM2),"",'Foglio Google'!AM2)</f>
        <v>qualche volta</v>
      </c>
      <c r="AN3" t="str">
        <f>IF(ISBLANK('Foglio Google'!AN2),"",'Foglio Google'!AN2)</f>
        <v>in alternativa</v>
      </c>
      <c r="AO3" t="str">
        <f>IF(ISBLANK('Foglio Google'!AO2),"",'Foglio Google'!AO2)</f>
        <v>la medicina convenzionale</v>
      </c>
      <c r="AP3" t="str">
        <f>IF(ISBLANK('Foglio Google'!AP2),"",'Foglio Google'!AP2)</f>
        <v>medicine convenzionali</v>
      </c>
      <c r="AQ3" t="str">
        <f>IF(ISBLANK('Foglio Google'!AQ2),"",'Foglio Google'!AQ2)</f>
        <v/>
      </c>
      <c r="AR3" t="str">
        <f>IF(ISBLANK('Foglio Google'!AR2),"",'Foglio Google'!AR2)</f>
        <v>sì, sempre</v>
      </c>
      <c r="AS3" t="str">
        <f>IF(ISBLANK('Foglio Google'!AS2),"",'Foglio Google'!AS2)</f>
        <v>farmacista</v>
      </c>
      <c r="AT3" t="str">
        <f>IF(ISBLANK('Foglio Google'!AT2),"",'Foglio Google'!AT2)</f>
        <v>sciroppo di lumaca</v>
      </c>
      <c r="AU3" t="str">
        <f>IF(ISBLANK('Foglio Google'!AU2),"",'Foglio Google'!AU2)</f>
        <v>no</v>
      </c>
      <c r="AV3" t="str">
        <f>IF(ISBLANK('Foglio Google'!AV2),"",'Foglio Google'!AV2)</f>
        <v/>
      </c>
      <c r="AW3" t="str">
        <f>IF(ISBLANK('Foglio Google'!AW2),"",'Foglio Google'!AW2)</f>
        <v>si</v>
      </c>
      <c r="AX3" s="6" t="str">
        <f>IF(ISBLANK('Foglio Google'!AX2),"",'Foglio Google'!AX2)</f>
        <v>Perche ritengo che le medicine non convenzionali sono piu sicure e “naturali” e non hanno effetti collaterali, Perche mi è stata consigliata o prescritta dal mio medico o da medici specializzati</v>
      </c>
      <c r="AY3" s="6" t="str">
        <f>IF(ISBLANK('Foglio Google'!AY2),"",'Foglio Google'!AY2)</f>
        <v>no</v>
      </c>
      <c r="AZ3" s="6" t="str">
        <f>IF(ISBLANK('Foglio Google'!AZ2),"",'Foglio Google'!AZ2)</f>
        <v>sì</v>
      </c>
      <c r="BA3" s="6" t="str">
        <f>IF(ISBLANK('Foglio Google'!BA2),"",'Foglio Google'!BA2)</f>
        <v>sì</v>
      </c>
      <c r="BC3" s="35">
        <v>4</v>
      </c>
    </row>
    <row r="4" spans="1:56">
      <c r="A4">
        <f>A3+1</f>
        <v>2</v>
      </c>
      <c r="B4" s="1" t="str">
        <f>IF(ISBLANK('Foglio Google'!A3),"-",'Foglio Google'!A3)</f>
        <v>02/03/2015 16.51.41</v>
      </c>
      <c r="C4" s="23">
        <v>1</v>
      </c>
      <c r="D4" s="4" t="str">
        <f>IF(ISBLANK('Foglio Google'!K3),"-",'Foglio Google'!K3)</f>
        <v>massimiliano prenesti</v>
      </c>
      <c r="E4" s="5" t="str">
        <f>IF(ISBLANK('Foglio Google'!S3),"-",'Foglio Google'!S3)</f>
        <v>maschio</v>
      </c>
      <c r="F4" s="5">
        <f>IF(ISBLANK('Foglio Google'!T3),"-",'Foglio Google'!T3)</f>
        <v>6</v>
      </c>
      <c r="G4" s="16">
        <f>IF(ISBLANK('Foglio Google'!BE3),"-",'Foglio Google'!BE3)</f>
        <v>39861</v>
      </c>
      <c r="H4" s="4">
        <f>IF(ISBLANK('Foglio Google'!Q3),"0",'Foglio Google'!Q3)</f>
        <v>2</v>
      </c>
      <c r="I4" s="4" t="str">
        <f>IF(ISBLANK('Foglio Google'!BG3),"0",'Foglio Google'!BG3)</f>
        <v>primogenito</v>
      </c>
      <c r="J4" s="5" t="str">
        <f>IF(ISBLANK('Foglio Google'!B3),"-",'Foglio Google'!B3)</f>
        <v>padre</v>
      </c>
      <c r="K4" s="4">
        <f>IF(ISBLANK('Foglio Google'!C3),"-",'Foglio Google'!C3)</f>
        <v>40</v>
      </c>
      <c r="L4" s="5" t="str">
        <f>IF(ISBLANK('Foglio Google'!D3),"-",'Foglio Google'!D3)</f>
        <v>superiore</v>
      </c>
      <c r="M4" s="5" t="str">
        <f>IF(ISBLANK('Foglio Google'!E3),"-",'Foglio Google'!E3)</f>
        <v>occupato</v>
      </c>
      <c r="N4" s="5" t="str">
        <f>IF(ISBLANK('Foglio Google'!F3),"-",'Foglio Google'!F3)</f>
        <v>libero professionista</v>
      </c>
      <c r="O4" s="4">
        <f>IF(ISBLANK('Foglio Google'!G3),"-",'Foglio Google'!G3)</f>
        <v>44</v>
      </c>
      <c r="P4" s="5" t="str">
        <f>IF(ISBLANK('Foglio Google'!H3),"-",'Foglio Google'!H3)</f>
        <v>superiore</v>
      </c>
      <c r="Q4" s="5" t="str">
        <f>IF(ISBLANK('Foglio Google'!I3),"-",'Foglio Google'!I3)</f>
        <v>occupata</v>
      </c>
      <c r="R4" s="5" t="str">
        <f>IF(ISBLANK('Foglio Google'!J3),"-",'Foglio Google'!J3)</f>
        <v>impiegata</v>
      </c>
      <c r="S4" s="4">
        <f>IF(ISBLANK('Foglio Google'!U3),"0",'Foglio Google'!U3)</f>
        <v>15</v>
      </c>
      <c r="T4" s="5" t="s">
        <v>846</v>
      </c>
      <c r="U4" s="5" t="str">
        <f>IF(ISBLANK('Foglio Google'!BH3),"-",'Foglio Google'!BH3)</f>
        <v>ORL</v>
      </c>
      <c r="V4" s="5">
        <f>IF(ISBLANK('Foglio Google'!W3),"0",'Foglio Google'!W3)</f>
        <v>15</v>
      </c>
      <c r="W4" s="5">
        <f>IF(ISBLANK('Foglio Google'!X3),"0",'Foglio Google'!X3)</f>
        <v>0</v>
      </c>
      <c r="X4" s="5">
        <f>IF(ISBLANK('Foglio Google'!Y3),"0",'Foglio Google'!Y3)</f>
        <v>15</v>
      </c>
      <c r="Y4" s="5">
        <f>IF(ISBLANK('Foglio Google'!Z3),"0",'Foglio Google'!Z3)</f>
        <v>0</v>
      </c>
      <c r="Z4" s="5">
        <f>IF(ISBLANK('Foglio Google'!AA3),"0",'Foglio Google'!AA3)</f>
        <v>3</v>
      </c>
      <c r="AA4" s="4" t="str">
        <f>IF(ISBLANK('Foglio Google'!AB3),"-",'Foglio Google'!AB3)</f>
        <v>si</v>
      </c>
      <c r="AB4" s="5">
        <f t="shared" ref="AB4:AB67" si="0">IF(AA4="si", IF(COUNTIF(AC4:AK4,"?*"), 1,0),"")</f>
        <v>1</v>
      </c>
      <c r="AC4" s="4" t="str">
        <f>IF(ISBLANK('Foglio Google'!AC3),"",'Foglio Google'!AC3)</f>
        <v/>
      </c>
      <c r="AD4" s="5" t="str">
        <f>IF(ISBLANK('Foglio Google'!AD3),"",'Foglio Google'!AD3)</f>
        <v>non so quante volte</v>
      </c>
      <c r="AE4" s="5" t="str">
        <f>IF(ISBLANK('Foglio Google'!AE3),"",'Foglio Google'!AE3)</f>
        <v/>
      </c>
      <c r="AF4" s="5" t="str">
        <f>IF(ISBLANK('Foglio Google'!AF3),"",'Foglio Google'!AF3)</f>
        <v/>
      </c>
      <c r="AG4" s="5" t="str">
        <f>IF(ISBLANK('Foglio Google'!AG3),"",'Foglio Google'!AG3)</f>
        <v/>
      </c>
      <c r="AH4" s="5" t="str">
        <f>IF(ISBLANK('Foglio Google'!AH3),"",'Foglio Google'!AH3)</f>
        <v/>
      </c>
      <c r="AI4" s="5" t="str">
        <f>IF(ISBLANK('Foglio Google'!AI3),"",'Foglio Google'!AI3)</f>
        <v/>
      </c>
      <c r="AJ4" s="5" t="str">
        <f>IF(ISBLANK('Foglio Google'!AJ3),"",'Foglio Google'!AJ3)</f>
        <v/>
      </c>
      <c r="AK4" s="5" t="str">
        <f>IF(ISBLANK('Foglio Google'!AK3),"",'Foglio Google'!AK3)</f>
        <v/>
      </c>
      <c r="AL4" s="4" t="s">
        <v>821</v>
      </c>
      <c r="AM4" t="str">
        <f>IF(ISBLANK('Foglio Google'!AM3),"",'Foglio Google'!AM3)</f>
        <v/>
      </c>
      <c r="AN4" t="str">
        <f>IF(ISBLANK('Foglio Google'!AN3),"",'Foglio Google'!AN3)</f>
        <v>insieme</v>
      </c>
      <c r="AO4" t="str">
        <f>IF(ISBLANK('Foglio Google'!AO3),"",'Foglio Google'!AO3)</f>
        <v/>
      </c>
      <c r="AP4" t="str">
        <f>IF(ISBLANK('Foglio Google'!AP3),"",'Foglio Google'!AP3)</f>
        <v>altro tentativo con la medicina non convenzionale</v>
      </c>
      <c r="AQ4" t="str">
        <f>IF(ISBLANK('Foglio Google'!AQ3),"",'Foglio Google'!AQ3)</f>
        <v>medicine non convenzionali</v>
      </c>
      <c r="AR4" t="str">
        <f>IF(ISBLANK('Foglio Google'!AR3),"",'Foglio Google'!AR3)</f>
        <v>sì, sempre</v>
      </c>
      <c r="AS4" t="str">
        <f>IF(ISBLANK('Foglio Google'!AS3),"",'Foglio Google'!AS3)</f>
        <v>farmacista, su consiglio di conoscenti che le utilizzano</v>
      </c>
      <c r="AT4" t="str">
        <f>IF(ISBLANK('Foglio Google'!AT3),"",'Foglio Google'!AT3)</f>
        <v>- propoli_x000D_- spray per la gola_x000D_- arnica</v>
      </c>
      <c r="AU4" t="str">
        <f>IF(ISBLANK('Foglio Google'!AU3),"",'Foglio Google'!AU3)</f>
        <v>no</v>
      </c>
      <c r="AV4" t="str">
        <f>IF(ISBLANK('Foglio Google'!AV3),"",'Foglio Google'!AV3)</f>
        <v/>
      </c>
      <c r="AW4" t="str">
        <f>IF(ISBLANK('Foglio Google'!AW3),"",'Foglio Google'!AW3)</f>
        <v>si</v>
      </c>
      <c r="AX4" s="6" t="str">
        <f>IF(ISBLANK('Foglio Google'!AX3),"",'Foglio Google'!AX3)</f>
        <v>per trovare altre vie, per non intasare questi bambini con farmaci aggrevvisi</v>
      </c>
      <c r="AY4" s="6" t="str">
        <f>IF(ISBLANK('Foglio Google'!AY3),"",'Foglio Google'!AY3)</f>
        <v>sì</v>
      </c>
      <c r="AZ4" s="6" t="str">
        <f>IF(ISBLANK('Foglio Google'!AZ3),"",'Foglio Google'!AZ3)</f>
        <v>sì</v>
      </c>
      <c r="BA4" s="6" t="str">
        <f>IF(ISBLANK('Foglio Google'!BA3),"",'Foglio Google'!BA3)</f>
        <v>no</v>
      </c>
      <c r="BC4" s="35">
        <v>5</v>
      </c>
    </row>
    <row r="5" spans="1:56" ht="28">
      <c r="A5">
        <f t="shared" ref="A5:A68" si="1">A4+1</f>
        <v>3</v>
      </c>
      <c r="B5" s="1" t="str">
        <f>IF(ISBLANK('Foglio Google'!A4),"-",'Foglio Google'!A4)</f>
        <v>02/03/2015 17.06.50</v>
      </c>
      <c r="C5" s="23">
        <v>1</v>
      </c>
      <c r="D5" s="4" t="str">
        <f>IF(ISBLANK('Foglio Google'!K4),"-",'Foglio Google'!K4)</f>
        <v>benedetta negri</v>
      </c>
      <c r="E5" s="5" t="str">
        <f>IF(ISBLANK('Foglio Google'!S4),"-",'Foglio Google'!S4)</f>
        <v>femmina</v>
      </c>
      <c r="F5" s="5">
        <f>IF(ISBLANK('Foglio Google'!T4),"-",'Foglio Google'!T4)</f>
        <v>5</v>
      </c>
      <c r="G5" s="16">
        <f>IF(ISBLANK('Foglio Google'!BE4),"-",'Foglio Google'!BE4)</f>
        <v>40291</v>
      </c>
      <c r="H5" s="4">
        <f>IF(ISBLANK('Foglio Google'!Q4),"0",'Foglio Google'!Q4)</f>
        <v>2</v>
      </c>
      <c r="I5" s="4" t="str">
        <f>IF(ISBLANK('Foglio Google'!BG4),"0",'Foglio Google'!BG4)</f>
        <v>secondogenito</v>
      </c>
      <c r="J5" s="5" t="str">
        <f>IF(ISBLANK('Foglio Google'!B4),"-",'Foglio Google'!B4)</f>
        <v>madre</v>
      </c>
      <c r="K5" s="4">
        <f>IF(ISBLANK('Foglio Google'!C4),"-",'Foglio Google'!C4)</f>
        <v>43</v>
      </c>
      <c r="L5" s="5" t="str">
        <f>IF(ISBLANK('Foglio Google'!D4),"-",'Foglio Google'!D4)</f>
        <v>laurea</v>
      </c>
      <c r="M5" s="5" t="str">
        <f>IF(ISBLANK('Foglio Google'!E4),"-",'Foglio Google'!E4)</f>
        <v>occupato</v>
      </c>
      <c r="N5" s="5" t="str">
        <f>IF(ISBLANK('Foglio Google'!F4),"-",'Foglio Google'!F4)</f>
        <v>dirigente</v>
      </c>
      <c r="O5" s="4">
        <f>IF(ISBLANK('Foglio Google'!G4),"-",'Foglio Google'!G4)</f>
        <v>40</v>
      </c>
      <c r="P5" s="5" t="str">
        <f>IF(ISBLANK('Foglio Google'!H4),"-",'Foglio Google'!H4)</f>
        <v>superiore</v>
      </c>
      <c r="Q5" s="5" t="str">
        <f>IF(ISBLANK('Foglio Google'!I4),"-",'Foglio Google'!I4)</f>
        <v>occupata</v>
      </c>
      <c r="R5" s="5" t="str">
        <f>IF(ISBLANK('Foglio Google'!J4),"-",'Foglio Google'!J4)</f>
        <v>impiegata</v>
      </c>
      <c r="S5" s="4">
        <f>IF(ISBLANK('Foglio Google'!U4),"0",'Foglio Google'!U4)</f>
        <v>2</v>
      </c>
      <c r="T5" s="5" t="s">
        <v>845</v>
      </c>
      <c r="U5" s="5" t="str">
        <f>IF(ISBLANK('Foglio Google'!BH4),"-",'Foglio Google'!BH4)</f>
        <v>ORL</v>
      </c>
      <c r="V5" s="5">
        <f>IF(ISBLANK('Foglio Google'!W4),"0",'Foglio Google'!W4)</f>
        <v>2</v>
      </c>
      <c r="W5" s="5">
        <f>IF(ISBLANK('Foglio Google'!X4),"0",'Foglio Google'!X4)</f>
        <v>1</v>
      </c>
      <c r="X5" s="5">
        <f>IF(ISBLANK('Foglio Google'!Y4),"0",'Foglio Google'!Y4)</f>
        <v>2</v>
      </c>
      <c r="Y5" s="5">
        <f>IF(ISBLANK('Foglio Google'!Z4),"0",'Foglio Google'!Z4)</f>
        <v>1</v>
      </c>
      <c r="Z5" s="5">
        <f>IF(ISBLANK('Foglio Google'!AA4),"0",'Foglio Google'!AA4)</f>
        <v>0</v>
      </c>
      <c r="AA5" s="4" t="str">
        <f>IF(ISBLANK('Foglio Google'!AB4),"-",'Foglio Google'!AB4)</f>
        <v>si</v>
      </c>
      <c r="AB5" s="5">
        <f t="shared" si="0"/>
        <v>1</v>
      </c>
      <c r="AC5" s="4" t="str">
        <f>IF(ISBLANK('Foglio Google'!AC4),"",'Foglio Google'!AC4)</f>
        <v/>
      </c>
      <c r="AD5" s="5" t="str">
        <f>IF(ISBLANK('Foglio Google'!AD4),"",'Foglio Google'!AD4)</f>
        <v/>
      </c>
      <c r="AE5" s="5" t="str">
        <f>IF(ISBLANK('Foglio Google'!AE4),"",'Foglio Google'!AE4)</f>
        <v/>
      </c>
      <c r="AF5" s="5" t="str">
        <f>IF(ISBLANK('Foglio Google'!AF4),"",'Foglio Google'!AF4)</f>
        <v/>
      </c>
      <c r="AG5" s="5" t="str">
        <f>IF(ISBLANK('Foglio Google'!AG4),"",'Foglio Google'!AG4)</f>
        <v>1 volta</v>
      </c>
      <c r="AH5" s="5" t="str">
        <f>IF(ISBLANK('Foglio Google'!AH4),"",'Foglio Google'!AH4)</f>
        <v/>
      </c>
      <c r="AI5" s="5" t="str">
        <f>IF(ISBLANK('Foglio Google'!AI4),"",'Foglio Google'!AI4)</f>
        <v/>
      </c>
      <c r="AJ5" s="5" t="str">
        <f>IF(ISBLANK('Foglio Google'!AJ4),"",'Foglio Google'!AJ4)</f>
        <v/>
      </c>
      <c r="AK5" s="5" t="str">
        <f>IF(ISBLANK('Foglio Google'!AK4),"",'Foglio Google'!AK4)</f>
        <v/>
      </c>
      <c r="AL5" s="4" t="s">
        <v>821</v>
      </c>
      <c r="AM5" t="str">
        <f>IF(ISBLANK('Foglio Google'!AM4),"",'Foglio Google'!AM4)</f>
        <v>mai</v>
      </c>
      <c r="AN5" t="str">
        <f>IF(ISBLANK('Foglio Google'!AN4),"",'Foglio Google'!AN4)</f>
        <v>in alternativa</v>
      </c>
      <c r="AO5" t="str">
        <f>IF(ISBLANK('Foglio Google'!AO4),"",'Foglio Google'!AO4)</f>
        <v>la medicina convenzionale</v>
      </c>
      <c r="AP5" t="str">
        <f>IF(ISBLANK('Foglio Google'!AP4),"",'Foglio Google'!AP4)</f>
        <v>medicine convenzionali</v>
      </c>
      <c r="AQ5" t="str">
        <f>IF(ISBLANK('Foglio Google'!AQ4),"",'Foglio Google'!AQ4)</f>
        <v>altro tentativo con la medicina convenzionale</v>
      </c>
      <c r="AR5" t="str">
        <f>IF(ISBLANK('Foglio Google'!AR4),"",'Foglio Google'!AR4)</f>
        <v>sì, sempre</v>
      </c>
      <c r="AS5" t="str">
        <f>IF(ISBLANK('Foglio Google'!AS4),"",'Foglio Google'!AS4)</f>
        <v>farmacista, su consiglio di conoscenti che le utilizzano</v>
      </c>
      <c r="AT5" t="str">
        <f>IF(ISBLANK('Foglio Google'!AT4),"",'Foglio Google'!AT4)</f>
        <v>sciroppo per la tosse al lampone rosa</v>
      </c>
      <c r="AU5" t="str">
        <f>IF(ISBLANK('Foglio Google'!AU4),"",'Foglio Google'!AU4)</f>
        <v>no</v>
      </c>
      <c r="AV5" t="str">
        <f>IF(ISBLANK('Foglio Google'!AV4),"",'Foglio Google'!AV4)</f>
        <v/>
      </c>
      <c r="AW5" t="str">
        <f>IF(ISBLANK('Foglio Google'!AW4),"",'Foglio Google'!AW4)</f>
        <v>si</v>
      </c>
      <c r="AX5" s="6" t="str">
        <f>IF(ISBLANK('Foglio Google'!AX4),"",'Foglio Google'!AX4)</f>
        <v>Perche ritengo che le medicine non convenzionali sono piu sicure e “naturali” e non hanno effetti collaterali, per evitare di creare resistenze agli antibiotici</v>
      </c>
      <c r="AY5" s="6" t="str">
        <f>IF(ISBLANK('Foglio Google'!AY4),"",'Foglio Google'!AY4)</f>
        <v>sì</v>
      </c>
      <c r="AZ5" s="6" t="str">
        <f>IF(ISBLANK('Foglio Google'!AZ4),"",'Foglio Google'!AZ4)</f>
        <v>sì</v>
      </c>
      <c r="BA5" s="6" t="str">
        <f>IF(ISBLANK('Foglio Google'!BA4),"",'Foglio Google'!BA4)</f>
        <v>non sempre</v>
      </c>
      <c r="BC5" s="35">
        <v>3</v>
      </c>
    </row>
    <row r="6" spans="1:56" ht="28">
      <c r="A6">
        <f t="shared" si="1"/>
        <v>4</v>
      </c>
      <c r="B6" s="1" t="str">
        <f>IF(ISBLANK('Foglio Google'!A5),"-",'Foglio Google'!A5)</f>
        <v>02/03/2015 17.21.29</v>
      </c>
      <c r="C6" s="23">
        <v>1</v>
      </c>
      <c r="D6" s="4" t="str">
        <f>IF(ISBLANK('Foglio Google'!K5),"-",'Foglio Google'!K5)</f>
        <v>carlotta camilla premoli</v>
      </c>
      <c r="E6" s="5" t="str">
        <f>IF(ISBLANK('Foglio Google'!S5),"-",'Foglio Google'!S5)</f>
        <v>femmina</v>
      </c>
      <c r="F6" s="5">
        <f>IF(ISBLANK('Foglio Google'!T5),"-",'Foglio Google'!T5)</f>
        <v>4</v>
      </c>
      <c r="G6" s="16">
        <f>IF(ISBLANK('Foglio Google'!BE5),"-",'Foglio Google'!BE5)</f>
        <v>40399</v>
      </c>
      <c r="H6" s="4">
        <f>IF(ISBLANK('Foglio Google'!Q5),"0",'Foglio Google'!Q5)</f>
        <v>2</v>
      </c>
      <c r="I6" s="4" t="str">
        <f>IF(ISBLANK('Foglio Google'!BG5),"0",'Foglio Google'!BG5)</f>
        <v>secondogenito</v>
      </c>
      <c r="J6" s="5" t="str">
        <f>IF(ISBLANK('Foglio Google'!B5),"-",'Foglio Google'!B5)</f>
        <v>madre</v>
      </c>
      <c r="K6" s="4">
        <f>IF(ISBLANK('Foglio Google'!C5),"-",'Foglio Google'!C5)</f>
        <v>41</v>
      </c>
      <c r="L6" s="5" t="str">
        <f>IF(ISBLANK('Foglio Google'!D5),"-",'Foglio Google'!D5)</f>
        <v>media</v>
      </c>
      <c r="M6" s="5" t="str">
        <f>IF(ISBLANK('Foglio Google'!E5),"-",'Foglio Google'!E5)</f>
        <v>occupato</v>
      </c>
      <c r="N6" s="5" t="s">
        <v>40</v>
      </c>
      <c r="O6" s="4">
        <f>IF(ISBLANK('Foglio Google'!G5),"-",'Foglio Google'!G5)</f>
        <v>38</v>
      </c>
      <c r="P6" s="5" t="str">
        <f>IF(ISBLANK('Foglio Google'!H5),"-",'Foglio Google'!H5)</f>
        <v>superiore</v>
      </c>
      <c r="Q6" s="5" t="str">
        <f>IF(ISBLANK('Foglio Google'!I5),"-",'Foglio Google'!I5)</f>
        <v>occupata</v>
      </c>
      <c r="R6" s="5" t="str">
        <f>IF(ISBLANK('Foglio Google'!J5),"-",'Foglio Google'!J5)</f>
        <v>operaia</v>
      </c>
      <c r="S6" s="4">
        <f>IF(ISBLANK('Foglio Google'!U5),"0",'Foglio Google'!U5)</f>
        <v>6</v>
      </c>
      <c r="T6" s="5" t="s">
        <v>846</v>
      </c>
      <c r="U6" s="5" t="str">
        <f>IF(ISBLANK('Foglio Google'!BH5),"-",'Foglio Google'!BH5)</f>
        <v>GI</v>
      </c>
      <c r="V6" s="5">
        <f>IF(ISBLANK('Foglio Google'!W5),"0",'Foglio Google'!W5)</f>
        <v>2</v>
      </c>
      <c r="W6" s="5">
        <f>IF(ISBLANK('Foglio Google'!X5),"0",'Foglio Google'!X5)</f>
        <v>0</v>
      </c>
      <c r="X6" s="5">
        <f>IF(ISBLANK('Foglio Google'!Y5),"0",'Foglio Google'!Y5)</f>
        <v>2</v>
      </c>
      <c r="Y6" s="5">
        <f>IF(ISBLANK('Foglio Google'!Z5),"0",'Foglio Google'!Z5)</f>
        <v>0</v>
      </c>
      <c r="Z6" s="5">
        <f>IF(ISBLANK('Foglio Google'!AA5),"0",'Foglio Google'!AA5)</f>
        <v>0</v>
      </c>
      <c r="AA6" s="4" t="str">
        <f>IF(ISBLANK('Foglio Google'!AB5),"-",'Foglio Google'!AB5)</f>
        <v>si</v>
      </c>
      <c r="AB6" s="5">
        <f t="shared" si="0"/>
        <v>1</v>
      </c>
      <c r="AC6" s="4" t="str">
        <f>IF(ISBLANK('Foglio Google'!AC5),"",'Foglio Google'!AC5)</f>
        <v/>
      </c>
      <c r="AD6" s="5" t="str">
        <f>IF(ISBLANK('Foglio Google'!AD5),"",'Foglio Google'!AD5)</f>
        <v>più di 7 volte</v>
      </c>
      <c r="AE6" s="5" t="str">
        <f>IF(ISBLANK('Foglio Google'!AE5),"",'Foglio Google'!AE5)</f>
        <v/>
      </c>
      <c r="AF6" s="5" t="str">
        <f>IF(ISBLANK('Foglio Google'!AF5),"",'Foglio Google'!AF5)</f>
        <v/>
      </c>
      <c r="AG6" s="5" t="str">
        <f>IF(ISBLANK('Foglio Google'!AG5),"",'Foglio Google'!AG5)</f>
        <v/>
      </c>
      <c r="AH6" s="5" t="str">
        <f>IF(ISBLANK('Foglio Google'!AH5),"",'Foglio Google'!AH5)</f>
        <v/>
      </c>
      <c r="AI6" s="5" t="str">
        <f>IF(ISBLANK('Foglio Google'!AI5),"",'Foglio Google'!AI5)</f>
        <v/>
      </c>
      <c r="AJ6" s="5" t="str">
        <f>IF(ISBLANK('Foglio Google'!AJ5),"",'Foglio Google'!AJ5)</f>
        <v/>
      </c>
      <c r="AK6" s="5" t="str">
        <f>IF(ISBLANK('Foglio Google'!AK5),"",'Foglio Google'!AK5)</f>
        <v/>
      </c>
      <c r="AL6" s="4" t="s">
        <v>821</v>
      </c>
      <c r="AM6" t="str">
        <f>IF(ISBLANK('Foglio Google'!AM5),"",'Foglio Google'!AM5)</f>
        <v>qualche volta</v>
      </c>
      <c r="AN6" t="str">
        <f>IF(ISBLANK('Foglio Google'!AN5),"",'Foglio Google'!AN5)</f>
        <v>insieme</v>
      </c>
      <c r="AO6" t="str">
        <f>IF(ISBLANK('Foglio Google'!AO5),"",'Foglio Google'!AO5)</f>
        <v>la medicina convenzionale</v>
      </c>
      <c r="AP6" t="str">
        <f>IF(ISBLANK('Foglio Google'!AP5),"",'Foglio Google'!AP5)</f>
        <v>altro tentativo con la medicina non convenzionale</v>
      </c>
      <c r="AQ6" t="str">
        <f>IF(ISBLANK('Foglio Google'!AQ5),"",'Foglio Google'!AQ5)</f>
        <v>altro tentativo con la medicina convenzionale</v>
      </c>
      <c r="AR6" t="str">
        <f>IF(ISBLANK('Foglio Google'!AR5),"",'Foglio Google'!AR5)</f>
        <v>sì, sempre</v>
      </c>
      <c r="AS6" t="str">
        <f>IF(ISBLANK('Foglio Google'!AS5),"",'Foglio Google'!AS5)</f>
        <v>farmacista</v>
      </c>
      <c r="AT6" t="str">
        <f>IF(ISBLANK('Foglio Google'!AT5),"",'Foglio Google'!AT5)</f>
        <v>- sciroppo di lumaca_x000D_- oscinococcinum_x000D__x000D_</v>
      </c>
      <c r="AU6" t="str">
        <f>IF(ISBLANK('Foglio Google'!AU5),"",'Foglio Google'!AU5)</f>
        <v>no</v>
      </c>
      <c r="AV6" t="str">
        <f>IF(ISBLANK('Foglio Google'!AV5),"",'Foglio Google'!AV5)</f>
        <v/>
      </c>
      <c r="AW6" t="str">
        <f>IF(ISBLANK('Foglio Google'!AW5),"",'Foglio Google'!AW5)</f>
        <v>si</v>
      </c>
      <c r="AX6" s="6" t="str">
        <f>IF(ISBLANK('Foglio Google'!AX5),"",'Foglio Google'!AX5)</f>
        <v>Perche ritengo che le medicine non convenzionali sono piu sicure e “naturali” e non hanno effetti collaterali</v>
      </c>
      <c r="AY6" s="6" t="str">
        <f>IF(ISBLANK('Foglio Google'!AY5),"",'Foglio Google'!AY5)</f>
        <v>no</v>
      </c>
      <c r="AZ6" s="6" t="str">
        <f>IF(ISBLANK('Foglio Google'!AZ5),"",'Foglio Google'!AZ5)</f>
        <v>sì</v>
      </c>
      <c r="BA6" s="6" t="str">
        <f>IF(ISBLANK('Foglio Google'!BA5),"",'Foglio Google'!BA5)</f>
        <v>sì</v>
      </c>
      <c r="BC6" s="35">
        <v>4</v>
      </c>
    </row>
    <row r="7" spans="1:56" ht="28" customHeight="1">
      <c r="A7">
        <f t="shared" si="1"/>
        <v>5</v>
      </c>
      <c r="B7" s="1" t="str">
        <f>IF(ISBLANK('Foglio Google'!A6),"-",'Foglio Google'!A6)</f>
        <v>02/03/2015 17.31.33</v>
      </c>
      <c r="C7" s="23">
        <v>1</v>
      </c>
      <c r="D7" s="4" t="str">
        <f>IF(ISBLANK('Foglio Google'!K6),"-",'Foglio Google'!K6)</f>
        <v>matteo riccardi</v>
      </c>
      <c r="E7" s="5" t="str">
        <f>IF(ISBLANK('Foglio Google'!S6),"-",'Foglio Google'!S6)</f>
        <v>maschio</v>
      </c>
      <c r="F7" s="5">
        <f>IF(ISBLANK('Foglio Google'!T6),"-",'Foglio Google'!T6)</f>
        <v>3</v>
      </c>
      <c r="G7" s="16">
        <f>IF(ISBLANK('Foglio Google'!BE6),"-",'Foglio Google'!BE6)</f>
        <v>40893</v>
      </c>
      <c r="H7" s="4">
        <f>IF(ISBLANK('Foglio Google'!Q6),"0",'Foglio Google'!Q6)</f>
        <v>1</v>
      </c>
      <c r="I7" s="4" t="str">
        <f>IF(ISBLANK('Foglio Google'!BG6),"0",'Foglio Google'!BG6)</f>
        <v>primogenito</v>
      </c>
      <c r="J7" s="5" t="str">
        <f>IF(ISBLANK('Foglio Google'!B6),"-",'Foglio Google'!B6)</f>
        <v>padre</v>
      </c>
      <c r="K7" s="4">
        <f>IF(ISBLANK('Foglio Google'!C6),"-",'Foglio Google'!C6)</f>
        <v>34</v>
      </c>
      <c r="L7" s="5" t="str">
        <f>IF(ISBLANK('Foglio Google'!D6),"-",'Foglio Google'!D6)</f>
        <v>superiore</v>
      </c>
      <c r="M7" s="5" t="str">
        <f>IF(ISBLANK('Foglio Google'!E6),"-",'Foglio Google'!E6)</f>
        <v>occupato</v>
      </c>
      <c r="N7" s="5" t="s">
        <v>848</v>
      </c>
      <c r="O7" s="4">
        <f>IF(ISBLANK('Foglio Google'!G6),"-",'Foglio Google'!G6)</f>
        <v>32</v>
      </c>
      <c r="P7" s="5" t="str">
        <f>IF(ISBLANK('Foglio Google'!H6),"-",'Foglio Google'!H6)</f>
        <v>superiore</v>
      </c>
      <c r="Q7" s="5" t="str">
        <f>IF(ISBLANK('Foglio Google'!I6),"-",'Foglio Google'!I6)</f>
        <v>occupata</v>
      </c>
      <c r="R7" s="5" t="str">
        <f>IF(ISBLANK('Foglio Google'!J6),"-",'Foglio Google'!J6)</f>
        <v>impiegata</v>
      </c>
      <c r="S7" s="4">
        <f>IF(ISBLANK('Foglio Google'!U6),"0",'Foglio Google'!U6)</f>
        <v>4</v>
      </c>
      <c r="T7" s="5" t="s">
        <v>845</v>
      </c>
      <c r="U7" s="5" t="str">
        <f>IF(ISBLANK('Foglio Google'!BH6),"-",'Foglio Google'!BH6)</f>
        <v>ORL</v>
      </c>
      <c r="V7" s="5">
        <f>IF(ISBLANK('Foglio Google'!W6),"0",'Foglio Google'!W6)</f>
        <v>5</v>
      </c>
      <c r="W7" s="5">
        <f>IF(ISBLANK('Foglio Google'!X6),"0",'Foglio Google'!X6)</f>
        <v>2</v>
      </c>
      <c r="X7" s="5">
        <f>IF(ISBLANK('Foglio Google'!Y6),"0",'Foglio Google'!Y6)</f>
        <v>5</v>
      </c>
      <c r="Y7" s="5">
        <f>IF(ISBLANK('Foglio Google'!Z6),"0",'Foglio Google'!Z6)</f>
        <v>15</v>
      </c>
      <c r="Z7" s="5">
        <f>IF(ISBLANK('Foglio Google'!AA6),"0",'Foglio Google'!AA6)</f>
        <v>5</v>
      </c>
      <c r="AA7" s="4" t="str">
        <f>IF(ISBLANK('Foglio Google'!AB6),"-",'Foglio Google'!AB6)</f>
        <v>si</v>
      </c>
      <c r="AB7" s="5">
        <f t="shared" si="0"/>
        <v>1</v>
      </c>
      <c r="AC7" s="4" t="str">
        <f>IF(ISBLANK('Foglio Google'!AC6),"",'Foglio Google'!AC6)</f>
        <v/>
      </c>
      <c r="AD7" s="5" t="str">
        <f>IF(ISBLANK('Foglio Google'!AD6),"",'Foglio Google'!AD6)</f>
        <v/>
      </c>
      <c r="AE7" s="5" t="str">
        <f>IF(ISBLANK('Foglio Google'!AE6),"",'Foglio Google'!AE6)</f>
        <v/>
      </c>
      <c r="AF7" s="5" t="str">
        <f>IF(ISBLANK('Foglio Google'!AF6),"",'Foglio Google'!AF6)</f>
        <v/>
      </c>
      <c r="AG7" s="5" t="str">
        <f>IF(ISBLANK('Foglio Google'!AG6),"",'Foglio Google'!AG6)</f>
        <v>non so quante volte</v>
      </c>
      <c r="AH7" s="5" t="str">
        <f>IF(ISBLANK('Foglio Google'!AH6),"",'Foglio Google'!AH6)</f>
        <v/>
      </c>
      <c r="AI7" s="5" t="str">
        <f>IF(ISBLANK('Foglio Google'!AI6),"",'Foglio Google'!AI6)</f>
        <v/>
      </c>
      <c r="AJ7" s="5" t="str">
        <f>IF(ISBLANK('Foglio Google'!AJ6),"",'Foglio Google'!AJ6)</f>
        <v/>
      </c>
      <c r="AK7" s="5" t="str">
        <f>IF(ISBLANK('Foglio Google'!AK6),"",'Foglio Google'!AK6)</f>
        <v/>
      </c>
      <c r="AL7" s="4" t="s">
        <v>821</v>
      </c>
      <c r="AM7" t="str">
        <f>IF(ISBLANK('Foglio Google'!AM6),"",'Foglio Google'!AM6)</f>
        <v>nella maggior parte dei casi</v>
      </c>
      <c r="AN7" t="str">
        <f>IF(ISBLANK('Foglio Google'!AN6),"",'Foglio Google'!AN6)</f>
        <v>insieme</v>
      </c>
      <c r="AO7" t="str">
        <f>IF(ISBLANK('Foglio Google'!AO6),"",'Foglio Google'!AO6)</f>
        <v>la medicina convenzionale</v>
      </c>
      <c r="AP7" t="str">
        <f>IF(ISBLANK('Foglio Google'!AP6),"",'Foglio Google'!AP6)</f>
        <v>medicine convenzionali</v>
      </c>
      <c r="AQ7" t="str">
        <f>IF(ISBLANK('Foglio Google'!AQ6),"",'Foglio Google'!AQ6)</f>
        <v/>
      </c>
      <c r="AR7" t="str">
        <f>IF(ISBLANK('Foglio Google'!AR6),"",'Foglio Google'!AR6)</f>
        <v>sì, sempre</v>
      </c>
      <c r="AS7" t="str">
        <f>IF(ISBLANK('Foglio Google'!AS6),"",'Foglio Google'!AS6)</f>
        <v/>
      </c>
      <c r="AT7" t="str">
        <f>IF(ISBLANK('Foglio Google'!AT6),"",'Foglio Google'!AT6)</f>
        <v>fiale per arosol mufluil_x000D_sciroppo attivatore al mango per sistema immunitario</v>
      </c>
      <c r="AU7" t="str">
        <f>IF(ISBLANK('Foglio Google'!AU6),"",'Foglio Google'!AU6)</f>
        <v>no</v>
      </c>
      <c r="AV7" t="str">
        <f>IF(ISBLANK('Foglio Google'!AV6),"",'Foglio Google'!AV6)</f>
        <v/>
      </c>
      <c r="AW7" t="str">
        <f>IF(ISBLANK('Foglio Google'!AW6),"",'Foglio Google'!AW6)</f>
        <v>si</v>
      </c>
      <c r="AX7" s="6" t="str">
        <f>IF(ISBLANK('Foglio Google'!AX6),"",'Foglio Google'!AX6)</f>
        <v>Perche ritengo che le medicine non convenzionali sono piu sicure e “naturali” e non hanno effetti collaterali</v>
      </c>
      <c r="AY7" s="6" t="str">
        <f>IF(ISBLANK('Foglio Google'!AY6),"",'Foglio Google'!AY6)</f>
        <v>sì</v>
      </c>
      <c r="AZ7" s="6" t="str">
        <f>IF(ISBLANK('Foglio Google'!AZ6),"",'Foglio Google'!AZ6)</f>
        <v>sì</v>
      </c>
      <c r="BA7" s="6" t="str">
        <f>IF(ISBLANK('Foglio Google'!BA6),"",'Foglio Google'!BA6)</f>
        <v>no</v>
      </c>
      <c r="BC7" s="35">
        <v>2</v>
      </c>
    </row>
    <row r="8" spans="1:56" ht="28" customHeight="1">
      <c r="A8">
        <f t="shared" si="1"/>
        <v>6</v>
      </c>
      <c r="B8" s="1" t="str">
        <f>IF(ISBLANK('Foglio Google'!A7),"-",'Foglio Google'!A7)</f>
        <v>02/03/2015 17.53.53</v>
      </c>
      <c r="C8" s="23">
        <v>1</v>
      </c>
      <c r="D8" s="4" t="str">
        <f>IF(ISBLANK('Foglio Google'!K7),"-",'Foglio Google'!K7)</f>
        <v>sofia pinzi</v>
      </c>
      <c r="E8" s="5" t="str">
        <f>IF(ISBLANK('Foglio Google'!S7),"-",'Foglio Google'!S7)</f>
        <v>femmina</v>
      </c>
      <c r="F8" s="5">
        <f>IF(ISBLANK('Foglio Google'!T7),"-",'Foglio Google'!T7)</f>
        <v>6</v>
      </c>
      <c r="G8" s="16">
        <f>IF(ISBLANK('Foglio Google'!BE7),"-",'Foglio Google'!BE7)</f>
        <v>39630</v>
      </c>
      <c r="H8" s="4">
        <f>IF(ISBLANK('Foglio Google'!Q7),"0",'Foglio Google'!Q7)</f>
        <v>3</v>
      </c>
      <c r="I8" s="4" t="str">
        <f>IF(ISBLANK('Foglio Google'!BG7),"0",'Foglio Google'!BG7)</f>
        <v>secondogenito</v>
      </c>
      <c r="J8" s="5" t="str">
        <f>IF(ISBLANK('Foglio Google'!B7),"-",'Foglio Google'!B7)</f>
        <v>padre</v>
      </c>
      <c r="K8" s="4">
        <f>IF(ISBLANK('Foglio Google'!C7),"-",'Foglio Google'!C7)</f>
        <v>42</v>
      </c>
      <c r="L8" s="5" t="str">
        <f>IF(ISBLANK('Foglio Google'!D7),"-",'Foglio Google'!D7)</f>
        <v>superiore</v>
      </c>
      <c r="M8" s="5" t="str">
        <f>IF(ISBLANK('Foglio Google'!E7),"-",'Foglio Google'!E7)</f>
        <v>occupato</v>
      </c>
      <c r="N8" s="5" t="s">
        <v>848</v>
      </c>
      <c r="O8" s="4">
        <f>IF(ISBLANK('Foglio Google'!G7),"-",'Foglio Google'!G7)</f>
        <v>43</v>
      </c>
      <c r="P8" s="5" t="str">
        <f>IF(ISBLANK('Foglio Google'!H7),"-",'Foglio Google'!H7)</f>
        <v>laurea</v>
      </c>
      <c r="Q8" s="5" t="str">
        <f>IF(ISBLANK('Foglio Google'!I7),"-",'Foglio Google'!I7)</f>
        <v>casalinga</v>
      </c>
      <c r="R8" s="5" t="str">
        <f>IF(ISBLANK('Foglio Google'!J7),"-",'Foglio Google'!J7)</f>
        <v>-</v>
      </c>
      <c r="S8" s="4">
        <f>IF(ISBLANK('Foglio Google'!U7),"0",'Foglio Google'!U7)</f>
        <v>2</v>
      </c>
      <c r="T8" s="5" t="s">
        <v>845</v>
      </c>
      <c r="U8" s="5" t="str">
        <f>IF(ISBLANK('Foglio Google'!BH7),"-",'Foglio Google'!BH7)</f>
        <v>ORL</v>
      </c>
      <c r="V8" s="5">
        <f>IF(ISBLANK('Foglio Google'!W7),"0",'Foglio Google'!W7)</f>
        <v>2</v>
      </c>
      <c r="W8" s="5">
        <f>IF(ISBLANK('Foglio Google'!X7),"0",'Foglio Google'!X7)</f>
        <v>0</v>
      </c>
      <c r="X8" s="5">
        <f>IF(ISBLANK('Foglio Google'!Y7),"0",'Foglio Google'!Y7)</f>
        <v>2</v>
      </c>
      <c r="Y8" s="5">
        <f>IF(ISBLANK('Foglio Google'!Z7),"0",'Foglio Google'!Z7)</f>
        <v>0</v>
      </c>
      <c r="Z8" s="5">
        <f>IF(ISBLANK('Foglio Google'!AA7),"0",'Foglio Google'!AA7)</f>
        <v>0</v>
      </c>
      <c r="AA8" s="4" t="str">
        <f>IF(ISBLANK('Foglio Google'!AB7),"-",'Foglio Google'!AB7)</f>
        <v>no</v>
      </c>
      <c r="AB8" s="5" t="str">
        <f t="shared" si="0"/>
        <v/>
      </c>
      <c r="AC8" s="4" t="str">
        <f>IF(ISBLANK('Foglio Google'!AC7),"",'Foglio Google'!AC7)</f>
        <v/>
      </c>
      <c r="AD8" s="5" t="str">
        <f>IF(ISBLANK('Foglio Google'!AD7),"",'Foglio Google'!AD7)</f>
        <v/>
      </c>
      <c r="AE8" s="5" t="str">
        <f>IF(ISBLANK('Foglio Google'!AE7),"",'Foglio Google'!AE7)</f>
        <v/>
      </c>
      <c r="AF8" s="5" t="str">
        <f>IF(ISBLANK('Foglio Google'!AF7),"",'Foglio Google'!AF7)</f>
        <v/>
      </c>
      <c r="AG8" s="5" t="str">
        <f>IF(ISBLANK('Foglio Google'!AG7),"",'Foglio Google'!AG7)</f>
        <v/>
      </c>
      <c r="AH8" s="5" t="str">
        <f>IF(ISBLANK('Foglio Google'!AH7),"",'Foglio Google'!AH7)</f>
        <v/>
      </c>
      <c r="AI8" s="5" t="str">
        <f>IF(ISBLANK('Foglio Google'!AI7),"",'Foglio Google'!AI7)</f>
        <v/>
      </c>
      <c r="AJ8" s="5" t="str">
        <f>IF(ISBLANK('Foglio Google'!AJ7),"",'Foglio Google'!AJ7)</f>
        <v/>
      </c>
      <c r="AK8" s="5" t="str">
        <f>IF(ISBLANK('Foglio Google'!AK7),"",'Foglio Google'!AK7)</f>
        <v/>
      </c>
      <c r="AL8" s="4" t="str">
        <f>IF(ISBLANK('Foglio Google'!BJ7),"-",'Foglio Google'!BJ7)</f>
        <v>-</v>
      </c>
      <c r="AM8" t="str">
        <f>IF(ISBLANK('Foglio Google'!AM7),"",'Foglio Google'!AM7)</f>
        <v/>
      </c>
      <c r="AN8" t="str">
        <f>IF(ISBLANK('Foglio Google'!AN7),"",'Foglio Google'!AN7)</f>
        <v/>
      </c>
      <c r="AO8" t="str">
        <f>IF(ISBLANK('Foglio Google'!AO7),"",'Foglio Google'!AO7)</f>
        <v/>
      </c>
      <c r="AP8" t="str">
        <f>IF(ISBLANK('Foglio Google'!AP7),"",'Foglio Google'!AP7)</f>
        <v/>
      </c>
      <c r="AQ8" t="str">
        <f>IF(ISBLANK('Foglio Google'!AQ7),"",'Foglio Google'!AQ7)</f>
        <v/>
      </c>
      <c r="AR8" t="s">
        <v>138</v>
      </c>
      <c r="AS8" t="str">
        <f>IF(ISBLANK('Foglio Google'!AS7),"",'Foglio Google'!AS7)</f>
        <v/>
      </c>
      <c r="AT8" t="str">
        <f>IF(ISBLANK('Foglio Google'!AT7),"",'Foglio Google'!AT7)</f>
        <v/>
      </c>
      <c r="AU8" t="str">
        <f>IF(ISBLANK('Foglio Google'!AU7),"",'Foglio Google'!AU7)</f>
        <v/>
      </c>
      <c r="AV8" t="str">
        <f>IF(ISBLANK('Foglio Google'!AV7),"",'Foglio Google'!AV7)</f>
        <v/>
      </c>
      <c r="AW8" t="str">
        <f>IF(ISBLANK('Foglio Google'!AW7),"",'Foglio Google'!AW7)</f>
        <v/>
      </c>
      <c r="AX8" s="6" t="str">
        <f>IF(ISBLANK('Foglio Google'!AX7),"",'Foglio Google'!AX7)</f>
        <v/>
      </c>
      <c r="AY8" s="6" t="str">
        <f>IF(ISBLANK('Foglio Google'!AY7),"",'Foglio Google'!AY7)</f>
        <v>non lo so</v>
      </c>
      <c r="AZ8" s="6" t="str">
        <f>IF(ISBLANK('Foglio Google'!AZ7),"",'Foglio Google'!AZ7)</f>
        <v>sì</v>
      </c>
      <c r="BA8" s="6" t="str">
        <f>IF(ISBLANK('Foglio Google'!BA7),"",'Foglio Google'!BA7)</f>
        <v>non sempre</v>
      </c>
      <c r="BC8" s="35">
        <v>5</v>
      </c>
    </row>
    <row r="9" spans="1:56">
      <c r="A9">
        <f t="shared" si="1"/>
        <v>7</v>
      </c>
      <c r="B9" s="1" t="str">
        <f>IF(ISBLANK('Foglio Google'!A8),"-",'Foglio Google'!A8)</f>
        <v>02/03/2015 18.05.08</v>
      </c>
      <c r="C9" s="23">
        <v>1</v>
      </c>
      <c r="D9" s="4" t="str">
        <f>IF(ISBLANK('Foglio Google'!K8),"-",'Foglio Google'!K8)</f>
        <v>marta pastori</v>
      </c>
      <c r="E9" s="5" t="str">
        <f>IF(ISBLANK('Foglio Google'!S8),"-",'Foglio Google'!S8)</f>
        <v>femmina</v>
      </c>
      <c r="F9" s="5">
        <f>IF(ISBLANK('Foglio Google'!T8),"-",'Foglio Google'!T8)</f>
        <v>11</v>
      </c>
      <c r="G9" s="16">
        <f>IF(ISBLANK('Foglio Google'!BE8),"-",'Foglio Google'!BE8)</f>
        <v>37896</v>
      </c>
      <c r="H9" s="4">
        <f>IF(ISBLANK('Foglio Google'!Q8),"0",'Foglio Google'!Q8)</f>
        <v>2</v>
      </c>
      <c r="I9" s="4" t="str">
        <f>IF(ISBLANK('Foglio Google'!BG8),"0",'Foglio Google'!BG8)</f>
        <v>secondogenito</v>
      </c>
      <c r="J9" s="5" t="str">
        <f>IF(ISBLANK('Foglio Google'!B8),"-",'Foglio Google'!B8)</f>
        <v>madre</v>
      </c>
      <c r="K9" s="4">
        <f>IF(ISBLANK('Foglio Google'!C8),"-",'Foglio Google'!C8)</f>
        <v>47</v>
      </c>
      <c r="L9" s="5" t="str">
        <f>IF(ISBLANK('Foglio Google'!D8),"-",'Foglio Google'!D8)</f>
        <v>superiore</v>
      </c>
      <c r="M9" s="5" t="str">
        <f>IF(ISBLANK('Foglio Google'!E8),"-",'Foglio Google'!E8)</f>
        <v>occupato</v>
      </c>
      <c r="N9" s="5" t="str">
        <f>IF(ISBLANK('Foglio Google'!F8),"-",'Foglio Google'!F8)</f>
        <v>impiegato</v>
      </c>
      <c r="O9" s="4">
        <f>IF(ISBLANK('Foglio Google'!G8),"-",'Foglio Google'!G8)</f>
        <v>44</v>
      </c>
      <c r="P9" s="5" t="str">
        <f>IF(ISBLANK('Foglio Google'!H8),"-",'Foglio Google'!H8)</f>
        <v>superiore</v>
      </c>
      <c r="Q9" s="5" t="str">
        <f>IF(ISBLANK('Foglio Google'!I8),"-",'Foglio Google'!I8)</f>
        <v>occupata</v>
      </c>
      <c r="R9" s="5" t="str">
        <f>IF(ISBLANK('Foglio Google'!J8),"-",'Foglio Google'!J8)</f>
        <v>impiegata</v>
      </c>
      <c r="S9" s="4">
        <f>IF(ISBLANK('Foglio Google'!U8),"0",'Foglio Google'!U8)</f>
        <v>0</v>
      </c>
      <c r="T9" s="5">
        <v>0</v>
      </c>
      <c r="U9" s="5" t="str">
        <f>IF(ISBLANK('Foglio Google'!BH8),"-",'Foglio Google'!BH8)</f>
        <v>NESSUNO</v>
      </c>
      <c r="V9" s="5">
        <f>IF(ISBLANK('Foglio Google'!W8),"0",'Foglio Google'!W8)</f>
        <v>0</v>
      </c>
      <c r="W9" s="5">
        <f>IF(ISBLANK('Foglio Google'!X8),"0",'Foglio Google'!X8)</f>
        <v>0</v>
      </c>
      <c r="X9" s="5">
        <f>IF(ISBLANK('Foglio Google'!Y8),"0",'Foglio Google'!Y8)</f>
        <v>0</v>
      </c>
      <c r="Y9" s="5">
        <f>IF(ISBLANK('Foglio Google'!Z8),"0",'Foglio Google'!Z8)</f>
        <v>0</v>
      </c>
      <c r="Z9" s="5">
        <f>IF(ISBLANK('Foglio Google'!AA8),"0",'Foglio Google'!AA8)</f>
        <v>0</v>
      </c>
      <c r="AA9" s="4" t="str">
        <f>IF(ISBLANK('Foglio Google'!AB8),"-",'Foglio Google'!AB8)</f>
        <v>si</v>
      </c>
      <c r="AB9" s="5">
        <f t="shared" si="0"/>
        <v>0</v>
      </c>
      <c r="AC9" s="4" t="str">
        <f>IF(ISBLANK('Foglio Google'!AC8),"",'Foglio Google'!AC8)</f>
        <v/>
      </c>
      <c r="AD9" s="5" t="str">
        <f>IF(ISBLANK('Foglio Google'!AD8),"",'Foglio Google'!AD8)</f>
        <v/>
      </c>
      <c r="AE9" s="5" t="str">
        <f>IF(ISBLANK('Foglio Google'!AE8),"",'Foglio Google'!AE8)</f>
        <v/>
      </c>
      <c r="AF9" s="5" t="str">
        <f>IF(ISBLANK('Foglio Google'!AF8),"",'Foglio Google'!AF8)</f>
        <v/>
      </c>
      <c r="AG9" s="5" t="str">
        <f>IF(ISBLANK('Foglio Google'!AG8),"",'Foglio Google'!AG8)</f>
        <v/>
      </c>
      <c r="AH9" s="5" t="str">
        <f>IF(ISBLANK('Foglio Google'!AH8),"",'Foglio Google'!AH8)</f>
        <v/>
      </c>
      <c r="AI9" s="5" t="str">
        <f>IF(ISBLANK('Foglio Google'!AI8),"",'Foglio Google'!AI8)</f>
        <v/>
      </c>
      <c r="AJ9" s="5" t="str">
        <f>IF(ISBLANK('Foglio Google'!AJ8),"",'Foglio Google'!AJ8)</f>
        <v/>
      </c>
      <c r="AK9" s="5" t="str">
        <f>IF(ISBLANK('Foglio Google'!AK8),"",'Foglio Google'!AK8)</f>
        <v/>
      </c>
      <c r="AL9" s="4" t="s">
        <v>821</v>
      </c>
      <c r="AM9" t="str">
        <f>IF(ISBLANK('Foglio Google'!AM8),"",'Foglio Google'!AM8)</f>
        <v>nella maggior parte dei casi</v>
      </c>
      <c r="AN9" t="str">
        <f>IF(ISBLANK('Foglio Google'!AN8),"",'Foglio Google'!AN8)</f>
        <v>in alternativa</v>
      </c>
      <c r="AO9" t="str">
        <f>IF(ISBLANK('Foglio Google'!AO8),"",'Foglio Google'!AO8)</f>
        <v/>
      </c>
      <c r="AP9" t="str">
        <f>IF(ISBLANK('Foglio Google'!AP8),"",'Foglio Google'!AP8)</f>
        <v>medicine convenzionali</v>
      </c>
      <c r="AQ9" t="str">
        <f>IF(ISBLANK('Foglio Google'!AQ8),"",'Foglio Google'!AQ8)</f>
        <v>altro tentativo con la medicina convenzionale</v>
      </c>
      <c r="AR9" t="str">
        <f>IF(ISBLANK('Foglio Google'!AR8),"",'Foglio Google'!AR8)</f>
        <v>sì, sempre</v>
      </c>
      <c r="AS9" t="str">
        <f>IF(ISBLANK('Foglio Google'!AS8),"",'Foglio Google'!AS8)</f>
        <v/>
      </c>
      <c r="AT9" t="str">
        <f>IF(ISBLANK('Foglio Google'!AT8),"",'Foglio Google'!AT8)</f>
        <v>oscilococcinum</v>
      </c>
      <c r="AU9" t="str">
        <f>IF(ISBLANK('Foglio Google'!AU8),"",'Foglio Google'!AU8)</f>
        <v>no</v>
      </c>
      <c r="AV9" t="str">
        <f>IF(ISBLANK('Foglio Google'!AV8),"",'Foglio Google'!AV8)</f>
        <v/>
      </c>
      <c r="AW9" t="str">
        <f>IF(ISBLANK('Foglio Google'!AW8),"",'Foglio Google'!AW8)</f>
        <v>si</v>
      </c>
      <c r="AX9" s="6" t="str">
        <f>IF(ISBLANK('Foglio Google'!AX8),"",'Foglio Google'!AX8)</f>
        <v>per provare</v>
      </c>
      <c r="AY9" s="6" t="str">
        <f>IF(ISBLANK('Foglio Google'!AY8),"",'Foglio Google'!AY8)</f>
        <v>no</v>
      </c>
      <c r="AZ9" s="6" t="str">
        <f>IF(ISBLANK('Foglio Google'!AZ8),"",'Foglio Google'!AZ8)</f>
        <v>sì</v>
      </c>
      <c r="BA9" s="6" t="str">
        <f>IF(ISBLANK('Foglio Google'!BA8),"",'Foglio Google'!BA8)</f>
        <v>sì</v>
      </c>
      <c r="BC9" s="35">
        <v>2</v>
      </c>
    </row>
    <row r="10" spans="1:56">
      <c r="A10">
        <f t="shared" si="1"/>
        <v>8</v>
      </c>
      <c r="B10" s="1" t="str">
        <f>IF(ISBLANK('Foglio Google'!A9),"-",'Foglio Google'!A9)</f>
        <v>02/03/2015 18.40.19</v>
      </c>
      <c r="C10" s="23">
        <v>1</v>
      </c>
      <c r="D10" s="4" t="str">
        <f>IF(ISBLANK('Foglio Google'!K9),"-",'Foglio Google'!K9)</f>
        <v>gabriel tomasini</v>
      </c>
      <c r="E10" s="5" t="str">
        <f>IF(ISBLANK('Foglio Google'!S9),"-",'Foglio Google'!S9)</f>
        <v>maschio</v>
      </c>
      <c r="F10" s="5">
        <f>IF(ISBLANK('Foglio Google'!T9),"-",'Foglio Google'!T9)</f>
        <v>5</v>
      </c>
      <c r="G10" s="16">
        <f>IF(ISBLANK('Foglio Google'!BE9),"-",'Foglio Google'!BE9)</f>
        <v>40270</v>
      </c>
      <c r="H10" s="4">
        <f>IF(ISBLANK('Foglio Google'!Q9),"0",'Foglio Google'!Q9)</f>
        <v>2</v>
      </c>
      <c r="I10" s="4" t="str">
        <f>IF(ISBLANK('Foglio Google'!BG9),"0",'Foglio Google'!BG9)</f>
        <v>secondogenito</v>
      </c>
      <c r="J10" s="5" t="str">
        <f>IF(ISBLANK('Foglio Google'!B9),"-",'Foglio Google'!B9)</f>
        <v>madre</v>
      </c>
      <c r="K10" s="4">
        <f>IF(ISBLANK('Foglio Google'!C9),"-",'Foglio Google'!C9)</f>
        <v>37</v>
      </c>
      <c r="L10" s="5" t="str">
        <f>IF(ISBLANK('Foglio Google'!D9),"-",'Foglio Google'!D9)</f>
        <v>media</v>
      </c>
      <c r="M10" s="5" t="str">
        <f>IF(ISBLANK('Foglio Google'!E9),"-",'Foglio Google'!E9)</f>
        <v>occupato</v>
      </c>
      <c r="N10" s="5" t="str">
        <f>IF(ISBLANK('Foglio Google'!F9),"-",'Foglio Google'!F9)</f>
        <v>operaio</v>
      </c>
      <c r="O10" s="4">
        <f>IF(ISBLANK('Foglio Google'!G9),"-",'Foglio Google'!G9)</f>
        <v>38</v>
      </c>
      <c r="P10" s="5" t="str">
        <f>IF(ISBLANK('Foglio Google'!H9),"-",'Foglio Google'!H9)</f>
        <v>media</v>
      </c>
      <c r="Q10" s="5" t="str">
        <f>IF(ISBLANK('Foglio Google'!I9),"-",'Foglio Google'!I9)</f>
        <v>occupata</v>
      </c>
      <c r="R10" s="5" t="str">
        <f>IF(ISBLANK('Foglio Google'!J9),"-",'Foglio Google'!J9)</f>
        <v>operaia</v>
      </c>
      <c r="S10" s="4">
        <f>IF(ISBLANK('Foglio Google'!U9),"0",'Foglio Google'!U9)</f>
        <v>3</v>
      </c>
      <c r="T10" s="5" t="s">
        <v>845</v>
      </c>
      <c r="U10" s="5" t="str">
        <f>IF(ISBLANK('Foglio Google'!BH9),"-",'Foglio Google'!BH9)</f>
        <v>ORL</v>
      </c>
      <c r="V10" s="5">
        <f>IF(ISBLANK('Foglio Google'!W9),"0",'Foglio Google'!W9)</f>
        <v>5</v>
      </c>
      <c r="W10" s="5">
        <f>IF(ISBLANK('Foglio Google'!X9),"0",'Foglio Google'!X9)</f>
        <v>1</v>
      </c>
      <c r="X10" s="5">
        <f>IF(ISBLANK('Foglio Google'!Y9),"0",'Foglio Google'!Y9)</f>
        <v>3</v>
      </c>
      <c r="Y10" s="5">
        <f>IF(ISBLANK('Foglio Google'!Z9),"0",'Foglio Google'!Z9)</f>
        <v>0</v>
      </c>
      <c r="Z10" s="5">
        <f>IF(ISBLANK('Foglio Google'!AA9),"0",'Foglio Google'!AA9)</f>
        <v>0</v>
      </c>
      <c r="AA10" s="4" t="str">
        <f>IF(ISBLANK('Foglio Google'!AB9),"-",'Foglio Google'!AB9)</f>
        <v>no</v>
      </c>
      <c r="AB10" s="5" t="str">
        <f t="shared" si="0"/>
        <v/>
      </c>
      <c r="AC10" s="4" t="str">
        <f>IF(ISBLANK('Foglio Google'!AC9),"",'Foglio Google'!AC9)</f>
        <v/>
      </c>
      <c r="AD10" s="5" t="str">
        <f>IF(ISBLANK('Foglio Google'!AD9),"",'Foglio Google'!AD9)</f>
        <v/>
      </c>
      <c r="AE10" s="5" t="str">
        <f>IF(ISBLANK('Foglio Google'!AE9),"",'Foglio Google'!AE9)</f>
        <v/>
      </c>
      <c r="AF10" s="5" t="str">
        <f>IF(ISBLANK('Foglio Google'!AF9),"",'Foglio Google'!AF9)</f>
        <v/>
      </c>
      <c r="AG10" s="5" t="str">
        <f>IF(ISBLANK('Foglio Google'!AG9),"",'Foglio Google'!AG9)</f>
        <v/>
      </c>
      <c r="AH10" s="5" t="str">
        <f>IF(ISBLANK('Foglio Google'!AH9),"",'Foglio Google'!AH9)</f>
        <v/>
      </c>
      <c r="AI10" s="5" t="str">
        <f>IF(ISBLANK('Foglio Google'!AI9),"",'Foglio Google'!AI9)</f>
        <v/>
      </c>
      <c r="AJ10" s="5" t="str">
        <f>IF(ISBLANK('Foglio Google'!AJ9),"",'Foglio Google'!AJ9)</f>
        <v/>
      </c>
      <c r="AK10" s="5" t="str">
        <f>IF(ISBLANK('Foglio Google'!AK9),"",'Foglio Google'!AK9)</f>
        <v/>
      </c>
      <c r="AL10" s="4" t="str">
        <f>IF(ISBLANK('Foglio Google'!BJ9),"-",'Foglio Google'!BJ9)</f>
        <v>-</v>
      </c>
      <c r="AM10" t="str">
        <f>IF(ISBLANK('Foglio Google'!AM9),"",'Foglio Google'!AM9)</f>
        <v/>
      </c>
      <c r="AN10" t="str">
        <f>IF(ISBLANK('Foglio Google'!AN9),"",'Foglio Google'!AN9)</f>
        <v/>
      </c>
      <c r="AO10" t="str">
        <f>IF(ISBLANK('Foglio Google'!AO9),"",'Foglio Google'!AO9)</f>
        <v/>
      </c>
      <c r="AP10" t="str">
        <f>IF(ISBLANK('Foglio Google'!AP9),"",'Foglio Google'!AP9)</f>
        <v/>
      </c>
      <c r="AQ10" t="str">
        <f>IF(ISBLANK('Foglio Google'!AQ9),"",'Foglio Google'!AQ9)</f>
        <v/>
      </c>
      <c r="AR10" t="str">
        <f>IF(ISBLANK('Foglio Google'!AR9),"",'Foglio Google'!AR9)</f>
        <v>no</v>
      </c>
      <c r="AS10" t="str">
        <f>IF(ISBLANK('Foglio Google'!AS9),"",'Foglio Google'!AS9)</f>
        <v/>
      </c>
      <c r="AT10" t="str">
        <f>IF(ISBLANK('Foglio Google'!AT9),"",'Foglio Google'!AT9)</f>
        <v/>
      </c>
      <c r="AU10" t="str">
        <f>IF(ISBLANK('Foglio Google'!AU9),"",'Foglio Google'!AU9)</f>
        <v/>
      </c>
      <c r="AV10" t="str">
        <f>IF(ISBLANK('Foglio Google'!AV9),"",'Foglio Google'!AV9)</f>
        <v/>
      </c>
      <c r="AW10" t="str">
        <f>IF(ISBLANK('Foglio Google'!AW9),"",'Foglio Google'!AW9)</f>
        <v/>
      </c>
      <c r="AX10" s="6" t="str">
        <f>IF(ISBLANK('Foglio Google'!AX9),"",'Foglio Google'!AX9)</f>
        <v/>
      </c>
      <c r="AY10" s="6" t="str">
        <f>IF(ISBLANK('Foglio Google'!AY9),"",'Foglio Google'!AY9)</f>
        <v>no</v>
      </c>
      <c r="AZ10" s="6" t="str">
        <f>IF(ISBLANK('Foglio Google'!AZ9),"",'Foglio Google'!AZ9)</f>
        <v>sì</v>
      </c>
      <c r="BA10" s="6" t="str">
        <f>IF(ISBLANK('Foglio Google'!BA9),"",'Foglio Google'!BA9)</f>
        <v>sì</v>
      </c>
      <c r="BC10" s="35">
        <v>3</v>
      </c>
    </row>
    <row r="11" spans="1:56" ht="28">
      <c r="A11">
        <f t="shared" si="1"/>
        <v>9</v>
      </c>
      <c r="B11" s="1" t="str">
        <f>IF(ISBLANK('Foglio Google'!A10),"-",'Foglio Google'!A10)</f>
        <v>02/03/2015 18.51.48</v>
      </c>
      <c r="C11" s="23">
        <v>1</v>
      </c>
      <c r="D11" s="4" t="str">
        <f>IF(ISBLANK('Foglio Google'!K10),"-",'Foglio Google'!K10)</f>
        <v>maria luisa tondina</v>
      </c>
      <c r="E11" s="5" t="str">
        <f>IF(ISBLANK('Foglio Google'!S10),"-",'Foglio Google'!S10)</f>
        <v>femmina</v>
      </c>
      <c r="F11" s="5">
        <f>IF(ISBLANK('Foglio Google'!T10),"-",'Foglio Google'!T10)</f>
        <v>4</v>
      </c>
      <c r="G11" s="16">
        <f>IF(ISBLANK('Foglio Google'!BE10),"-",'Foglio Google'!BE10)</f>
        <v>40617</v>
      </c>
      <c r="H11" s="4">
        <f>IF(ISBLANK('Foglio Google'!Q10),"0",'Foglio Google'!Q10)</f>
        <v>2</v>
      </c>
      <c r="I11" s="4" t="str">
        <f>IF(ISBLANK('Foglio Google'!BG10),"0",'Foglio Google'!BG10)</f>
        <v>secondogenito</v>
      </c>
      <c r="J11" s="5" t="str">
        <f>IF(ISBLANK('Foglio Google'!B10),"-",'Foglio Google'!B10)</f>
        <v>madre</v>
      </c>
      <c r="K11" s="4">
        <f>IF(ISBLANK('Foglio Google'!C10),"-",'Foglio Google'!C10)</f>
        <v>45</v>
      </c>
      <c r="L11" s="5" t="str">
        <f>IF(ISBLANK('Foglio Google'!D10),"-",'Foglio Google'!D10)</f>
        <v>superiore</v>
      </c>
      <c r="M11" s="5" t="str">
        <f>IF(ISBLANK('Foglio Google'!E10),"-",'Foglio Google'!E10)</f>
        <v>occupato</v>
      </c>
      <c r="N11" s="5" t="str">
        <f>IF(ISBLANK('Foglio Google'!F10),"-",'Foglio Google'!F10)</f>
        <v>impiegato</v>
      </c>
      <c r="O11" s="4">
        <f>IF(ISBLANK('Foglio Google'!G10),"-",'Foglio Google'!G10)</f>
        <v>35</v>
      </c>
      <c r="P11" s="5" t="str">
        <f>IF(ISBLANK('Foglio Google'!H10),"-",'Foglio Google'!H10)</f>
        <v>laurea</v>
      </c>
      <c r="Q11" s="5" t="str">
        <f>IF(ISBLANK('Foglio Google'!I10),"-",'Foglio Google'!I10)</f>
        <v>occupata</v>
      </c>
      <c r="R11" s="5" t="str">
        <f>IF(ISBLANK('Foglio Google'!J10),"-",'Foglio Google'!J10)</f>
        <v>libera professionista</v>
      </c>
      <c r="S11" s="4">
        <f>IF(ISBLANK('Foglio Google'!U10),"0",'Foglio Google'!U10)</f>
        <v>0</v>
      </c>
      <c r="T11" s="5">
        <v>0</v>
      </c>
      <c r="U11" s="5" t="str">
        <f>IF(ISBLANK('Foglio Google'!BH10),"-",'Foglio Google'!BH10)</f>
        <v>NESSUNO</v>
      </c>
      <c r="V11" s="5">
        <f>IF(ISBLANK('Foglio Google'!W10),"0",'Foglio Google'!W10)</f>
        <v>0</v>
      </c>
      <c r="W11" s="5">
        <f>IF(ISBLANK('Foglio Google'!X10),"0",'Foglio Google'!X10)</f>
        <v>0</v>
      </c>
      <c r="X11" s="5">
        <f>IF(ISBLANK('Foglio Google'!Y10),"0",'Foglio Google'!Y10)</f>
        <v>0</v>
      </c>
      <c r="Y11" s="5" t="str">
        <f>IF(ISBLANK('Foglio Google'!Z10),"0",'Foglio Google'!Z10)</f>
        <v>5 mesi</v>
      </c>
      <c r="Z11" s="5">
        <f>IF(ISBLANK('Foglio Google'!AA10),"0",'Foglio Google'!AA10)</f>
        <v>5</v>
      </c>
      <c r="AA11" s="4" t="str">
        <f>IF(ISBLANK('Foglio Google'!AB10),"-",'Foglio Google'!AB10)</f>
        <v>si</v>
      </c>
      <c r="AB11" s="5">
        <f t="shared" si="0"/>
        <v>1</v>
      </c>
      <c r="AC11" s="4" t="str">
        <f>IF(ISBLANK('Foglio Google'!AC10),"",'Foglio Google'!AC10)</f>
        <v/>
      </c>
      <c r="AD11" s="5" t="str">
        <f>IF(ISBLANK('Foglio Google'!AD10),"",'Foglio Google'!AD10)</f>
        <v>più di 7 volte</v>
      </c>
      <c r="AE11" s="5" t="str">
        <f>IF(ISBLANK('Foglio Google'!AE10),"",'Foglio Google'!AE10)</f>
        <v/>
      </c>
      <c r="AF11" s="5" t="str">
        <f>IF(ISBLANK('Foglio Google'!AF10),"",'Foglio Google'!AF10)</f>
        <v/>
      </c>
      <c r="AG11" s="5" t="str">
        <f>IF(ISBLANK('Foglio Google'!AG10),"",'Foglio Google'!AG10)</f>
        <v>4 volte</v>
      </c>
      <c r="AH11" s="5" t="str">
        <f>IF(ISBLANK('Foglio Google'!AH10),"",'Foglio Google'!AH10)</f>
        <v/>
      </c>
      <c r="AI11" s="5" t="str">
        <f>IF(ISBLANK('Foglio Google'!AI10),"",'Foglio Google'!AI10)</f>
        <v/>
      </c>
      <c r="AJ11" s="5" t="str">
        <f>IF(ISBLANK('Foglio Google'!AJ10),"",'Foglio Google'!AJ10)</f>
        <v/>
      </c>
      <c r="AK11" s="5" t="str">
        <f>IF(ISBLANK('Foglio Google'!AK10),"",'Foglio Google'!AK10)</f>
        <v/>
      </c>
      <c r="AL11" s="4" t="str">
        <f>IF(ISBLANK('Foglio Google'!BJ10),"-",'Foglio Google'!BJ10)</f>
        <v>immuno</v>
      </c>
      <c r="AM11" t="str">
        <f>IF(ISBLANK('Foglio Google'!AM10),"",'Foglio Google'!AM10)</f>
        <v>nella maggior parte dei casi</v>
      </c>
      <c r="AN11" t="str">
        <f>IF(ISBLANK('Foglio Google'!AN10),"",'Foglio Google'!AN10)</f>
        <v>in alternativa</v>
      </c>
      <c r="AO11" t="str">
        <f>IF(ISBLANK('Foglio Google'!AO10),"",'Foglio Google'!AO10)</f>
        <v>la medicina alternativa</v>
      </c>
      <c r="AP11" t="str">
        <f>IF(ISBLANK('Foglio Google'!AP10),"",'Foglio Google'!AP10)</f>
        <v>altro tentativo con la medicina non convenzionale</v>
      </c>
      <c r="AQ11" t="str">
        <f>IF(ISBLANK('Foglio Google'!AQ10),"",'Foglio Google'!AQ10)</f>
        <v>medicine non convenzionali</v>
      </c>
      <c r="AR11" t="str">
        <f>IF(ISBLANK('Foglio Google'!AR10),"",'Foglio Google'!AR10)</f>
        <v>sì, sempre</v>
      </c>
      <c r="AS11" t="str">
        <f>IF(ISBLANK('Foglio Google'!AS10),"",'Foglio Google'!AS10)</f>
        <v>internet</v>
      </c>
      <c r="AT11" t="str">
        <f>IF(ISBLANK('Foglio Google'!AT10),"",'Foglio Google'!AT10)</f>
        <v>Tinture Madri_x000D_Tisana di Malva</v>
      </c>
      <c r="AU11" t="str">
        <f>IF(ISBLANK('Foglio Google'!AU10),"",'Foglio Google'!AU10)</f>
        <v>no</v>
      </c>
      <c r="AV11" t="str">
        <f>IF(ISBLANK('Foglio Google'!AV10),"",'Foglio Google'!AV10)</f>
        <v/>
      </c>
      <c r="AW11" t="str">
        <f>IF(ISBLANK('Foglio Google'!AW10),"",'Foglio Google'!AW10)</f>
        <v>si</v>
      </c>
      <c r="AX11" s="6" t="str">
        <f>IF(ISBLANK('Foglio Google'!AX10),"",'Foglio Google'!AX10)</f>
        <v>Perche avevo già fatto ricorso alle medicine non convenzionali per curare me stesso e ne ho tratto beneficio</v>
      </c>
      <c r="AY11" s="6" t="str">
        <f>IF(ISBLANK('Foglio Google'!AY10),"",'Foglio Google'!AY10)</f>
        <v>sì</v>
      </c>
      <c r="AZ11" s="6" t="str">
        <f>IF(ISBLANK('Foglio Google'!AZ10),"",'Foglio Google'!AZ10)</f>
        <v>sì</v>
      </c>
      <c r="BA11" s="6" t="str">
        <f>IF(ISBLANK('Foglio Google'!BA10),"",'Foglio Google'!BA10)</f>
        <v>non sempre</v>
      </c>
      <c r="BC11" s="35">
        <v>2</v>
      </c>
    </row>
    <row r="12" spans="1:56" ht="28">
      <c r="A12">
        <f t="shared" si="1"/>
        <v>10</v>
      </c>
      <c r="B12" s="1" t="str">
        <f>IF(ISBLANK('Foglio Google'!A11),"-",'Foglio Google'!A11)</f>
        <v>02/03/2015 19.06.55</v>
      </c>
      <c r="C12" s="23">
        <v>1</v>
      </c>
      <c r="D12" s="4" t="str">
        <f>IF(ISBLANK('Foglio Google'!K11),"-",'Foglio Google'!K11)</f>
        <v>alessandro crola</v>
      </c>
      <c r="E12" s="5" t="str">
        <f>IF(ISBLANK('Foglio Google'!S11),"-",'Foglio Google'!S11)</f>
        <v>maschio</v>
      </c>
      <c r="F12" s="5">
        <f>IF(ISBLANK('Foglio Google'!T11),"-",'Foglio Google'!T11)</f>
        <v>9</v>
      </c>
      <c r="G12" s="16">
        <f>IF(ISBLANK('Foglio Google'!BE11),"-",'Foglio Google'!BE11)</f>
        <v>38720</v>
      </c>
      <c r="H12" s="4">
        <f>IF(ISBLANK('Foglio Google'!Q11),"0",'Foglio Google'!Q11)</f>
        <v>2</v>
      </c>
      <c r="I12" s="4" t="str">
        <f>IF(ISBLANK('Foglio Google'!BG11),"0",'Foglio Google'!BG11)</f>
        <v>secondogenito</v>
      </c>
      <c r="J12" s="5" t="str">
        <f>IF(ISBLANK('Foglio Google'!B11),"-",'Foglio Google'!B11)</f>
        <v>madre</v>
      </c>
      <c r="K12" s="4">
        <f>IF(ISBLANK('Foglio Google'!C11),"-",'Foglio Google'!C11)</f>
        <v>48</v>
      </c>
      <c r="L12" s="5" t="str">
        <f>IF(ISBLANK('Foglio Google'!D11),"-",'Foglio Google'!D11)</f>
        <v>media</v>
      </c>
      <c r="M12" s="5" t="str">
        <f>IF(ISBLANK('Foglio Google'!E11),"-",'Foglio Google'!E11)</f>
        <v>occupato</v>
      </c>
      <c r="N12" s="5" t="str">
        <f>IF(ISBLANK('Foglio Google'!F11),"-",'Foglio Google'!F11)</f>
        <v>libero professionista</v>
      </c>
      <c r="O12" s="4">
        <f>IF(ISBLANK('Foglio Google'!G11),"-",'Foglio Google'!G11)</f>
        <v>43</v>
      </c>
      <c r="P12" s="5" t="str">
        <f>IF(ISBLANK('Foglio Google'!H11),"-",'Foglio Google'!H11)</f>
        <v>media</v>
      </c>
      <c r="Q12" s="5" t="str">
        <f>IF(ISBLANK('Foglio Google'!I11),"-",'Foglio Google'!I11)</f>
        <v>casalinga</v>
      </c>
      <c r="R12" s="5" t="str">
        <f>IF(ISBLANK('Foglio Google'!J11),"-",'Foglio Google'!J11)</f>
        <v>-</v>
      </c>
      <c r="S12" s="4">
        <f>IF(ISBLANK('Foglio Google'!U11),"0",'Foglio Google'!U11)</f>
        <v>2</v>
      </c>
      <c r="T12" s="5" t="s">
        <v>845</v>
      </c>
      <c r="U12" s="5" t="str">
        <f>IF(ISBLANK('Foglio Google'!BH11),"-",'Foglio Google'!BH11)</f>
        <v>ORL</v>
      </c>
      <c r="V12" s="5">
        <f>IF(ISBLANK('Foglio Google'!W11),"0",'Foglio Google'!W11)</f>
        <v>1</v>
      </c>
      <c r="W12" s="5">
        <f>IF(ISBLANK('Foglio Google'!X11),"0",'Foglio Google'!X11)</f>
        <v>1</v>
      </c>
      <c r="X12" s="5">
        <f>IF(ISBLANK('Foglio Google'!Y11),"0",'Foglio Google'!Y11)</f>
        <v>1</v>
      </c>
      <c r="Y12" s="5">
        <f>IF(ISBLANK('Foglio Google'!Z11),"0",'Foglio Google'!Z11)</f>
        <v>0</v>
      </c>
      <c r="Z12" s="5">
        <f>IF(ISBLANK('Foglio Google'!AA11),"0",'Foglio Google'!AA11)</f>
        <v>2</v>
      </c>
      <c r="AA12" s="4" t="str">
        <f>IF(ISBLANK('Foglio Google'!AB11),"-",'Foglio Google'!AB11)</f>
        <v>si</v>
      </c>
      <c r="AB12" s="5">
        <f t="shared" si="0"/>
        <v>1</v>
      </c>
      <c r="AC12" s="4" t="str">
        <f>IF(ISBLANK('Foglio Google'!AC11),"",'Foglio Google'!AC11)</f>
        <v/>
      </c>
      <c r="AD12" s="5" t="str">
        <f>IF(ISBLANK('Foglio Google'!AD11),"",'Foglio Google'!AD11)</f>
        <v/>
      </c>
      <c r="AE12" s="5" t="str">
        <f>IF(ISBLANK('Foglio Google'!AE11),"",'Foglio Google'!AE11)</f>
        <v/>
      </c>
      <c r="AF12" s="5" t="str">
        <f>IF(ISBLANK('Foglio Google'!AF11),"",'Foglio Google'!AF11)</f>
        <v/>
      </c>
      <c r="AG12" s="5" t="str">
        <f>IF(ISBLANK('Foglio Google'!AG11),"",'Foglio Google'!AG11)</f>
        <v>2 volte</v>
      </c>
      <c r="AH12" s="5" t="str">
        <f>IF(ISBLANK('Foglio Google'!AH11),"",'Foglio Google'!AH11)</f>
        <v/>
      </c>
      <c r="AI12" s="5" t="str">
        <f>IF(ISBLANK('Foglio Google'!AI11),"",'Foglio Google'!AI11)</f>
        <v/>
      </c>
      <c r="AJ12" s="5" t="str">
        <f>IF(ISBLANK('Foglio Google'!AJ11),"",'Foglio Google'!AJ11)</f>
        <v/>
      </c>
      <c r="AK12" s="5" t="str">
        <f>IF(ISBLANK('Foglio Google'!AK11),"",'Foglio Google'!AK11)</f>
        <v/>
      </c>
      <c r="AL12" s="4" t="s">
        <v>821</v>
      </c>
      <c r="AM12" t="str">
        <f>IF(ISBLANK('Foglio Google'!AM11),"",'Foglio Google'!AM11)</f>
        <v>nella maggior parte dei casi</v>
      </c>
      <c r="AN12" t="str">
        <f>IF(ISBLANK('Foglio Google'!AN11),"",'Foglio Google'!AN11)</f>
        <v>in alternativa</v>
      </c>
      <c r="AO12" t="str">
        <f>IF(ISBLANK('Foglio Google'!AO11),"",'Foglio Google'!AO11)</f>
        <v>la medicina alternativa</v>
      </c>
      <c r="AP12" t="str">
        <f>IF(ISBLANK('Foglio Google'!AP11),"",'Foglio Google'!AP11)</f>
        <v>medicine convenzionali</v>
      </c>
      <c r="AQ12" t="str">
        <f>IF(ISBLANK('Foglio Google'!AQ11),"",'Foglio Google'!AQ11)</f>
        <v>altro tentativo con la medicina convenzionale</v>
      </c>
      <c r="AR12" t="str">
        <f>IF(ISBLANK('Foglio Google'!AR11),"",'Foglio Google'!AR11)</f>
        <v>sì, sempre</v>
      </c>
      <c r="AS12" t="str">
        <f>IF(ISBLANK('Foglio Google'!AS11),"",'Foglio Google'!AS11)</f>
        <v>farmacista</v>
      </c>
      <c r="AT12" t="str">
        <f>IF(ISBLANK('Foglio Google'!AT11),"",'Foglio Google'!AT11)</f>
        <v>sciroppo Drosera_x000D_SCIROPPO DI LUMACA - siromucil</v>
      </c>
      <c r="AU12" t="str">
        <f>IF(ISBLANK('Foglio Google'!AU11),"",'Foglio Google'!AU11)</f>
        <v>no</v>
      </c>
      <c r="AV12" t="str">
        <f>IF(ISBLANK('Foglio Google'!AV11),"",'Foglio Google'!AV11)</f>
        <v/>
      </c>
      <c r="AW12" t="str">
        <f>IF(ISBLANK('Foglio Google'!AW11),"",'Foglio Google'!AW11)</f>
        <v>si</v>
      </c>
      <c r="AX12" s="6" t="str">
        <f>IF(ISBLANK('Foglio Google'!AX11),"",'Foglio Google'!AX11)</f>
        <v>Perche ritengo che le medicine non convenzionali sono piu sicure e “naturali” e non hanno effetti collaterali</v>
      </c>
      <c r="AY12" s="6" t="str">
        <f>IF(ISBLANK('Foglio Google'!AY11),"",'Foglio Google'!AY11)</f>
        <v>no</v>
      </c>
      <c r="AZ12" s="6" t="str">
        <f>IF(ISBLANK('Foglio Google'!AZ11),"",'Foglio Google'!AZ11)</f>
        <v>sì</v>
      </c>
      <c r="BA12" s="6" t="str">
        <f>IF(ISBLANK('Foglio Google'!BA11),"",'Foglio Google'!BA11)</f>
        <v>sì</v>
      </c>
      <c r="BC12" s="35">
        <v>4</v>
      </c>
    </row>
    <row r="13" spans="1:56">
      <c r="A13">
        <f t="shared" si="1"/>
        <v>11</v>
      </c>
      <c r="B13" s="1" t="str">
        <f>IF(ISBLANK('Foglio Google'!A12),"-",'Foglio Google'!A12)</f>
        <v>02/03/2015 19.14.10</v>
      </c>
      <c r="C13" s="23">
        <v>1</v>
      </c>
      <c r="D13" s="4" t="str">
        <f>IF(ISBLANK('Foglio Google'!K12),"-",'Foglio Google'!K12)</f>
        <v>gabriele paggi</v>
      </c>
      <c r="E13" s="5" t="str">
        <f>IF(ISBLANK('Foglio Google'!S12),"-",'Foglio Google'!S12)</f>
        <v>maschio</v>
      </c>
      <c r="F13" s="5">
        <f>IF(ISBLANK('Foglio Google'!T12),"-",'Foglio Google'!T12)</f>
        <v>7</v>
      </c>
      <c r="G13" s="16">
        <f>IF(ISBLANK('Foglio Google'!BE12),"-",'Foglio Google'!BE12)</f>
        <v>39235</v>
      </c>
      <c r="H13" s="4">
        <f>IF(ISBLANK('Foglio Google'!Q12),"0",'Foglio Google'!Q12)</f>
        <v>2</v>
      </c>
      <c r="I13" s="4" t="str">
        <f>IF(ISBLANK('Foglio Google'!BG12),"0",'Foglio Google'!BG12)</f>
        <v>secondogenito</v>
      </c>
      <c r="J13" s="5" t="str">
        <f>IF(ISBLANK('Foglio Google'!B12),"-",'Foglio Google'!B12)</f>
        <v>madre</v>
      </c>
      <c r="K13" s="4">
        <f>IF(ISBLANK('Foglio Google'!C12),"-",'Foglio Google'!C12)</f>
        <v>39</v>
      </c>
      <c r="L13" s="5" t="str">
        <f>IF(ISBLANK('Foglio Google'!D12),"-",'Foglio Google'!D12)</f>
        <v>media</v>
      </c>
      <c r="M13" s="5" t="str">
        <f>IF(ISBLANK('Foglio Google'!E12),"-",'Foglio Google'!E12)</f>
        <v>occupato</v>
      </c>
      <c r="N13" s="5" t="str">
        <f>IF(ISBLANK('Foglio Google'!F12),"-",'Foglio Google'!F12)</f>
        <v>operaio</v>
      </c>
      <c r="O13" s="4">
        <f>IF(ISBLANK('Foglio Google'!G12),"-",'Foglio Google'!G12)</f>
        <v>37</v>
      </c>
      <c r="P13" s="5" t="str">
        <f>IF(ISBLANK('Foglio Google'!H12),"-",'Foglio Google'!H12)</f>
        <v>superiore</v>
      </c>
      <c r="Q13" s="5" t="str">
        <f>IF(ISBLANK('Foglio Google'!I12),"-",'Foglio Google'!I12)</f>
        <v>occupata</v>
      </c>
      <c r="R13" s="5" t="str">
        <f>IF(ISBLANK('Foglio Google'!J12),"-",'Foglio Google'!J12)</f>
        <v>operaia</v>
      </c>
      <c r="S13" s="4">
        <f>IF(ISBLANK('Foglio Google'!U12),"0",'Foglio Google'!U12)</f>
        <v>4</v>
      </c>
      <c r="T13" s="5" t="s">
        <v>845</v>
      </c>
      <c r="U13" s="5" t="str">
        <f>IF(ISBLANK('Foglio Google'!BH12),"-",'Foglio Google'!BH12)</f>
        <v>GI</v>
      </c>
      <c r="V13" s="5">
        <f>IF(ISBLANK('Foglio Google'!W12),"0",'Foglio Google'!W12)</f>
        <v>4</v>
      </c>
      <c r="W13" s="5">
        <f>IF(ISBLANK('Foglio Google'!X12),"0",'Foglio Google'!X12)</f>
        <v>0</v>
      </c>
      <c r="X13" s="5">
        <f>IF(ISBLANK('Foglio Google'!Y12),"0",'Foglio Google'!Y12)</f>
        <v>4</v>
      </c>
      <c r="Y13" s="5">
        <f>IF(ISBLANK('Foglio Google'!Z12),"0",'Foglio Google'!Z12)</f>
        <v>6</v>
      </c>
      <c r="Z13" s="5">
        <f>IF(ISBLANK('Foglio Google'!AA12),"0",'Foglio Google'!AA12)</f>
        <v>0</v>
      </c>
      <c r="AA13" s="4" t="str">
        <f>IF(ISBLANK('Foglio Google'!AB12),"-",'Foglio Google'!AB12)</f>
        <v>no</v>
      </c>
      <c r="AB13" s="5" t="str">
        <f t="shared" si="0"/>
        <v/>
      </c>
      <c r="AC13" s="4" t="str">
        <f>IF(ISBLANK('Foglio Google'!AC12),"",'Foglio Google'!AC12)</f>
        <v/>
      </c>
      <c r="AD13" s="5" t="str">
        <f>IF(ISBLANK('Foglio Google'!AD12),"",'Foglio Google'!AD12)</f>
        <v/>
      </c>
      <c r="AE13" s="5" t="str">
        <f>IF(ISBLANK('Foglio Google'!AE12),"",'Foglio Google'!AE12)</f>
        <v/>
      </c>
      <c r="AF13" s="5" t="str">
        <f>IF(ISBLANK('Foglio Google'!AF12),"",'Foglio Google'!AF12)</f>
        <v/>
      </c>
      <c r="AG13" s="5" t="str">
        <f>IF(ISBLANK('Foglio Google'!AG12),"",'Foglio Google'!AG12)</f>
        <v/>
      </c>
      <c r="AH13" s="5" t="str">
        <f>IF(ISBLANK('Foglio Google'!AH12),"",'Foglio Google'!AH12)</f>
        <v/>
      </c>
      <c r="AI13" s="5" t="str">
        <f>IF(ISBLANK('Foglio Google'!AI12),"",'Foglio Google'!AI12)</f>
        <v/>
      </c>
      <c r="AJ13" s="5" t="str">
        <f>IF(ISBLANK('Foglio Google'!AJ12),"",'Foglio Google'!AJ12)</f>
        <v/>
      </c>
      <c r="AK13" s="5" t="str">
        <f>IF(ISBLANK('Foglio Google'!AK12),"",'Foglio Google'!AK12)</f>
        <v/>
      </c>
      <c r="AL13" s="4" t="str">
        <f>IF(ISBLANK('Foglio Google'!BJ12),"-",'Foglio Google'!BJ12)</f>
        <v>-</v>
      </c>
      <c r="AM13" t="str">
        <f>IF(ISBLANK('Foglio Google'!AM12),"",'Foglio Google'!AM12)</f>
        <v/>
      </c>
      <c r="AN13" t="str">
        <f>IF(ISBLANK('Foglio Google'!AN12),"",'Foglio Google'!AN12)</f>
        <v/>
      </c>
      <c r="AO13" t="str">
        <f>IF(ISBLANK('Foglio Google'!AO12),"",'Foglio Google'!AO12)</f>
        <v/>
      </c>
      <c r="AP13" t="str">
        <f>IF(ISBLANK('Foglio Google'!AP12),"",'Foglio Google'!AP12)</f>
        <v/>
      </c>
      <c r="AQ13" t="str">
        <f>IF(ISBLANK('Foglio Google'!AQ12),"",'Foglio Google'!AQ12)</f>
        <v/>
      </c>
      <c r="AR13" t="str">
        <f>IF(ISBLANK('Foglio Google'!AR12),"",'Foglio Google'!AR12)</f>
        <v>sì, sempre</v>
      </c>
      <c r="AS13" t="str">
        <f>IF(ISBLANK('Foglio Google'!AS12),"",'Foglio Google'!AS12)</f>
        <v/>
      </c>
      <c r="AT13" t="str">
        <f>IF(ISBLANK('Foglio Google'!AT12),"",'Foglio Google'!AT12)</f>
        <v/>
      </c>
      <c r="AU13" t="str">
        <f>IF(ISBLANK('Foglio Google'!AU12),"",'Foglio Google'!AU12)</f>
        <v/>
      </c>
      <c r="AV13" t="str">
        <f>IF(ISBLANK('Foglio Google'!AV12),"",'Foglio Google'!AV12)</f>
        <v/>
      </c>
      <c r="AW13" t="str">
        <f>IF(ISBLANK('Foglio Google'!AW12),"",'Foglio Google'!AW12)</f>
        <v/>
      </c>
      <c r="AX13" s="6" t="str">
        <f>IF(ISBLANK('Foglio Google'!AX12),"",'Foglio Google'!AX12)</f>
        <v/>
      </c>
      <c r="AY13" s="6" t="str">
        <f>IF(ISBLANK('Foglio Google'!AY12),"",'Foglio Google'!AY12)</f>
        <v>non lo so</v>
      </c>
      <c r="AZ13" s="6" t="str">
        <f>IF(ISBLANK('Foglio Google'!AZ12),"",'Foglio Google'!AZ12)</f>
        <v>sì</v>
      </c>
      <c r="BA13" s="6" t="str">
        <f>IF(ISBLANK('Foglio Google'!BA12),"",'Foglio Google'!BA12)</f>
        <v>sì</v>
      </c>
      <c r="BC13" s="35">
        <v>4</v>
      </c>
    </row>
    <row r="14" spans="1:56" ht="28" customHeight="1">
      <c r="A14">
        <f t="shared" si="1"/>
        <v>12</v>
      </c>
      <c r="B14" s="1" t="str">
        <f>IF(ISBLANK('Foglio Google'!A13),"-",'Foglio Google'!A13)</f>
        <v>03/03/2015 14.39.33</v>
      </c>
      <c r="C14" s="23">
        <v>1</v>
      </c>
      <c r="D14" s="4" t="str">
        <f>IF(ISBLANK('Foglio Google'!K13),"-",'Foglio Google'!K13)</f>
        <v>kate vittoria ceppi</v>
      </c>
      <c r="E14" s="5" t="str">
        <f>IF(ISBLANK('Foglio Google'!S13),"-",'Foglio Google'!S13)</f>
        <v>femmina</v>
      </c>
      <c r="F14" s="5">
        <f>IF(ISBLANK('Foglio Google'!T13),"-",'Foglio Google'!T13)</f>
        <v>5</v>
      </c>
      <c r="G14" s="16">
        <f>IF(ISBLANK('Foglio Google'!BE13),"-",'Foglio Google'!BE13)</f>
        <v>40002</v>
      </c>
      <c r="H14" s="4">
        <f>IF(ISBLANK('Foglio Google'!Q13),"0",'Foglio Google'!Q13)</f>
        <v>3</v>
      </c>
      <c r="I14" s="4" t="str">
        <f>IF(ISBLANK('Foglio Google'!BG13),"0",'Foglio Google'!BG13)</f>
        <v>secondogenito</v>
      </c>
      <c r="J14" s="5" t="str">
        <f>IF(ISBLANK('Foglio Google'!B13),"-",'Foglio Google'!B13)</f>
        <v>madre</v>
      </c>
      <c r="K14" s="4">
        <f>IF(ISBLANK('Foglio Google'!C13),"-",'Foglio Google'!C13)</f>
        <v>40</v>
      </c>
      <c r="L14" s="5" t="str">
        <f>IF(ISBLANK('Foglio Google'!D13),"-",'Foglio Google'!D13)</f>
        <v>superiore</v>
      </c>
      <c r="M14" s="5" t="str">
        <f>IF(ISBLANK('Foglio Google'!E13),"-",'Foglio Google'!E13)</f>
        <v>occupato</v>
      </c>
      <c r="N14" s="5" t="str">
        <f>IF(ISBLANK('Foglio Google'!F13),"-",'Foglio Google'!F13)</f>
        <v>operaio</v>
      </c>
      <c r="O14" s="4">
        <f>IF(ISBLANK('Foglio Google'!G13),"-",'Foglio Google'!G13)</f>
        <v>39</v>
      </c>
      <c r="P14" s="5" t="str">
        <f>IF(ISBLANK('Foglio Google'!H13),"-",'Foglio Google'!H13)</f>
        <v>superiore</v>
      </c>
      <c r="Q14" s="5" t="str">
        <f>IF(ISBLANK('Foglio Google'!I13),"-",'Foglio Google'!I13)</f>
        <v>occupata</v>
      </c>
      <c r="R14" s="5" t="str">
        <f>IF(ISBLANK('Foglio Google'!J13),"-",'Foglio Google'!J13)</f>
        <v>impiegata</v>
      </c>
      <c r="S14" s="4">
        <f>IF(ISBLANK('Foglio Google'!U13),"0",'Foglio Google'!U13)</f>
        <v>3</v>
      </c>
      <c r="T14" s="5" t="s">
        <v>845</v>
      </c>
      <c r="U14" s="5" t="str">
        <f>IF(ISBLANK('Foglio Google'!BH13),"-",'Foglio Google'!BH13)</f>
        <v>ORL</v>
      </c>
      <c r="V14" s="5">
        <f>IF(ISBLANK('Foglio Google'!W13),"0",'Foglio Google'!W13)</f>
        <v>1</v>
      </c>
      <c r="W14" s="5">
        <f>IF(ISBLANK('Foglio Google'!X13),"0",'Foglio Google'!X13)</f>
        <v>0</v>
      </c>
      <c r="X14" s="5">
        <f>IF(ISBLANK('Foglio Google'!Y13),"0",'Foglio Google'!Y13)</f>
        <v>0</v>
      </c>
      <c r="Y14" s="5">
        <f>IF(ISBLANK('Foglio Google'!Z13),"0",'Foglio Google'!Z13)</f>
        <v>3</v>
      </c>
      <c r="Z14" s="5">
        <f>IF(ISBLANK('Foglio Google'!AA13),"0",'Foglio Google'!AA13)</f>
        <v>0</v>
      </c>
      <c r="AA14" s="4" t="str">
        <f>IF(ISBLANK('Foglio Google'!AB13),"-",'Foglio Google'!AB13)</f>
        <v>si</v>
      </c>
      <c r="AB14" s="5">
        <f t="shared" si="0"/>
        <v>0</v>
      </c>
      <c r="AC14" s="4" t="str">
        <f>IF(ISBLANK('Foglio Google'!AC13),"",'Foglio Google'!AC13)</f>
        <v/>
      </c>
      <c r="AD14" s="5" t="str">
        <f>IF(ISBLANK('Foglio Google'!AD13),"",'Foglio Google'!AD13)</f>
        <v/>
      </c>
      <c r="AE14" s="5" t="str">
        <f>IF(ISBLANK('Foglio Google'!AE13),"",'Foglio Google'!AE13)</f>
        <v/>
      </c>
      <c r="AF14" s="5" t="str">
        <f>IF(ISBLANK('Foglio Google'!AF13),"",'Foglio Google'!AF13)</f>
        <v/>
      </c>
      <c r="AG14" s="5" t="str">
        <f>IF(ISBLANK('Foglio Google'!AG13),"",'Foglio Google'!AG13)</f>
        <v/>
      </c>
      <c r="AH14" s="5" t="str">
        <f>IF(ISBLANK('Foglio Google'!AH13),"",'Foglio Google'!AH13)</f>
        <v/>
      </c>
      <c r="AI14" s="5" t="str">
        <f>IF(ISBLANK('Foglio Google'!AI13),"",'Foglio Google'!AI13)</f>
        <v/>
      </c>
      <c r="AJ14" s="5" t="str">
        <f>IF(ISBLANK('Foglio Google'!AJ13),"",'Foglio Google'!AJ13)</f>
        <v/>
      </c>
      <c r="AK14" s="5" t="str">
        <f>IF(ISBLANK('Foglio Google'!AK13),"",'Foglio Google'!AK13)</f>
        <v/>
      </c>
      <c r="AL14" s="4" t="str">
        <f>IF(ISBLANK('Foglio Google'!BJ13),"-",'Foglio Google'!BJ13)</f>
        <v>NPI</v>
      </c>
      <c r="AM14" t="str">
        <f>IF(ISBLANK('Foglio Google'!AM13),"",'Foglio Google'!AM13)</f>
        <v>mai</v>
      </c>
      <c r="AN14" t="str">
        <f>IF(ISBLANK('Foglio Google'!AN13),"",'Foglio Google'!AN13)</f>
        <v>in alternativa</v>
      </c>
      <c r="AO14" t="str">
        <f>IF(ISBLANK('Foglio Google'!AO13),"",'Foglio Google'!AO13)</f>
        <v/>
      </c>
      <c r="AP14" t="str">
        <f>IF(ISBLANK('Foglio Google'!AP13),"",'Foglio Google'!AP13)</f>
        <v/>
      </c>
      <c r="AQ14" t="str">
        <f>IF(ISBLANK('Foglio Google'!AQ13),"",'Foglio Google'!AQ13)</f>
        <v/>
      </c>
      <c r="AR14" t="str">
        <f>IF(ISBLANK('Foglio Google'!AR13),"",'Foglio Google'!AR13)</f>
        <v>dipende dalla patologia per la quale si utilizzano</v>
      </c>
      <c r="AS14" t="str">
        <f>IF(ISBLANK('Foglio Google'!AS13),"",'Foglio Google'!AS13)</f>
        <v>farmacista</v>
      </c>
      <c r="AT14" t="str">
        <f>IF(ISBLANK('Foglio Google'!AT13),"",'Foglio Google'!AT13)</f>
        <v>kindival</v>
      </c>
      <c r="AU14" t="str">
        <f>IF(ISBLANK('Foglio Google'!AU13),"",'Foglio Google'!AU13)</f>
        <v>no</v>
      </c>
      <c r="AV14" t="str">
        <f>IF(ISBLANK('Foglio Google'!AV13),"",'Foglio Google'!AV13)</f>
        <v/>
      </c>
      <c r="AW14" t="str">
        <f>IF(ISBLANK('Foglio Google'!AW13),"",'Foglio Google'!AW13)</f>
        <v>no</v>
      </c>
      <c r="AX14" s="6" t="str">
        <f>IF(ISBLANK('Foglio Google'!AX13),"",'Foglio Google'!AX13)</f>
        <v>Perche ritengo che le medicine non convenzionali sono piu sicure e “naturali” e non hanno effetti collaterali</v>
      </c>
      <c r="AY14" s="6" t="str">
        <f>IF(ISBLANK('Foglio Google'!AY13),"",'Foglio Google'!AY13)</f>
        <v>sì</v>
      </c>
      <c r="AZ14" s="6" t="str">
        <f>IF(ISBLANK('Foglio Google'!AZ13),"",'Foglio Google'!AZ13)</f>
        <v>sì</v>
      </c>
      <c r="BA14" s="6" t="str">
        <f>IF(ISBLANK('Foglio Google'!BA13),"",'Foglio Google'!BA13)</f>
        <v>sì</v>
      </c>
      <c r="BC14" s="35">
        <v>4</v>
      </c>
    </row>
    <row r="15" spans="1:56" ht="28" customHeight="1">
      <c r="A15">
        <f t="shared" si="1"/>
        <v>13</v>
      </c>
      <c r="B15" s="1" t="str">
        <f>IF(ISBLANK('Foglio Google'!A14),"-",'Foglio Google'!A14)</f>
        <v>03/03/2015 15.12.24</v>
      </c>
      <c r="C15" s="23">
        <v>1</v>
      </c>
      <c r="D15" s="4" t="str">
        <f>IF(ISBLANK('Foglio Google'!K14),"-",'Foglio Google'!K14)</f>
        <v>martina colombo</v>
      </c>
      <c r="E15" s="5" t="str">
        <f>IF(ISBLANK('Foglio Google'!S14),"-",'Foglio Google'!S14)</f>
        <v>femmina</v>
      </c>
      <c r="F15" s="5">
        <f>IF(ISBLANK('Foglio Google'!T14),"-",'Foglio Google'!T14)</f>
        <v>3</v>
      </c>
      <c r="G15" s="16">
        <f>IF(ISBLANK('Foglio Google'!BE14),"-",'Foglio Google'!BE14)</f>
        <v>40813</v>
      </c>
      <c r="H15" s="4">
        <f>IF(ISBLANK('Foglio Google'!Q14),"0",'Foglio Google'!Q14)</f>
        <v>3</v>
      </c>
      <c r="I15" s="4" t="str">
        <f>IF(ISBLANK('Foglio Google'!BG14),"0",'Foglio Google'!BG14)</f>
        <v>terzogenito</v>
      </c>
      <c r="J15" s="5" t="str">
        <f>IF(ISBLANK('Foglio Google'!B14),"-",'Foglio Google'!B14)</f>
        <v>padre</v>
      </c>
      <c r="K15" s="4">
        <f>IF(ISBLANK('Foglio Google'!C14),"-",'Foglio Google'!C14)</f>
        <v>37</v>
      </c>
      <c r="L15" s="5" t="str">
        <f>IF(ISBLANK('Foglio Google'!D14),"-",'Foglio Google'!D14)</f>
        <v>laurea</v>
      </c>
      <c r="M15" s="5" t="str">
        <f>IF(ISBLANK('Foglio Google'!E14),"-",'Foglio Google'!E14)</f>
        <v>occupato</v>
      </c>
      <c r="N15" s="5" t="str">
        <f>IF(ISBLANK('Foglio Google'!F14),"-",'Foglio Google'!F14)</f>
        <v>impiegato</v>
      </c>
      <c r="O15" s="4">
        <f>IF(ISBLANK('Foglio Google'!G14),"-",'Foglio Google'!G14)</f>
        <v>40</v>
      </c>
      <c r="P15" s="5" t="str">
        <f>IF(ISBLANK('Foglio Google'!H14),"-",'Foglio Google'!H14)</f>
        <v>laurea</v>
      </c>
      <c r="Q15" s="5" t="str">
        <f>IF(ISBLANK('Foglio Google'!I14),"-",'Foglio Google'!I14)</f>
        <v>occupata</v>
      </c>
      <c r="R15" s="5" t="s">
        <v>236</v>
      </c>
      <c r="S15" s="4">
        <f>IF(ISBLANK('Foglio Google'!U14),"0",'Foglio Google'!U14)</f>
        <v>7</v>
      </c>
      <c r="T15" s="5" t="s">
        <v>846</v>
      </c>
      <c r="U15" s="5" t="str">
        <f>IF(ISBLANK('Foglio Google'!BH14),"-",'Foglio Google'!BH14)</f>
        <v>FEBBRE/INFLUENZA</v>
      </c>
      <c r="V15" s="5">
        <f>IF(ISBLANK('Foglio Google'!W14),"0",'Foglio Google'!W14)</f>
        <v>7</v>
      </c>
      <c r="W15" s="5">
        <f>IF(ISBLANK('Foglio Google'!X14),"0",'Foglio Google'!X14)</f>
        <v>2</v>
      </c>
      <c r="X15" s="5">
        <f>IF(ISBLANK('Foglio Google'!Y14),"0",'Foglio Google'!Y14)</f>
        <v>7</v>
      </c>
      <c r="Y15" s="5">
        <f>IF(ISBLANK('Foglio Google'!Z14),"0",'Foglio Google'!Z14)</f>
        <v>0</v>
      </c>
      <c r="Z15" s="5">
        <f>IF(ISBLANK('Foglio Google'!AA14),"0",'Foglio Google'!AA14)</f>
        <v>0</v>
      </c>
      <c r="AA15" s="4" t="str">
        <f>IF(ISBLANK('Foglio Google'!AB14),"-",'Foglio Google'!AB14)</f>
        <v>si</v>
      </c>
      <c r="AB15" s="5">
        <f t="shared" si="0"/>
        <v>1</v>
      </c>
      <c r="AC15" s="4" t="str">
        <f>IF(ISBLANK('Foglio Google'!AC14),"",'Foglio Google'!AC14)</f>
        <v/>
      </c>
      <c r="AD15" s="5" t="str">
        <f>IF(ISBLANK('Foglio Google'!AD14),"",'Foglio Google'!AD14)</f>
        <v>5 volte</v>
      </c>
      <c r="AE15" s="5" t="str">
        <f>IF(ISBLANK('Foglio Google'!AE14),"",'Foglio Google'!AE14)</f>
        <v/>
      </c>
      <c r="AF15" s="5" t="str">
        <f>IF(ISBLANK('Foglio Google'!AF14),"",'Foglio Google'!AF14)</f>
        <v/>
      </c>
      <c r="AG15" s="5" t="str">
        <f>IF(ISBLANK('Foglio Google'!AG14),"",'Foglio Google'!AG14)</f>
        <v/>
      </c>
      <c r="AH15" s="5" t="str">
        <f>IF(ISBLANK('Foglio Google'!AH14),"",'Foglio Google'!AH14)</f>
        <v/>
      </c>
      <c r="AI15" s="5" t="str">
        <f>IF(ISBLANK('Foglio Google'!AI14),"",'Foglio Google'!AI14)</f>
        <v/>
      </c>
      <c r="AJ15" s="5" t="str">
        <f>IF(ISBLANK('Foglio Google'!AJ14),"",'Foglio Google'!AJ14)</f>
        <v/>
      </c>
      <c r="AK15" s="5" t="str">
        <f>IF(ISBLANK('Foglio Google'!AK14),"",'Foglio Google'!AK14)</f>
        <v/>
      </c>
      <c r="AL15" s="4" t="s">
        <v>821</v>
      </c>
      <c r="AM15" t="str">
        <f>IF(ISBLANK('Foglio Google'!AM14),"",'Foglio Google'!AM14)</f>
        <v>qualche volta</v>
      </c>
      <c r="AN15" t="str">
        <f>IF(ISBLANK('Foglio Google'!AN14),"",'Foglio Google'!AN14)</f>
        <v>insieme</v>
      </c>
      <c r="AO15" t="str">
        <f>IF(ISBLANK('Foglio Google'!AO14),"",'Foglio Google'!AO14)</f>
        <v/>
      </c>
      <c r="AP15" t="str">
        <f>IF(ISBLANK('Foglio Google'!AP14),"",'Foglio Google'!AP14)</f>
        <v>medicine convenzionali</v>
      </c>
      <c r="AQ15" t="str">
        <f>IF(ISBLANK('Foglio Google'!AQ14),"",'Foglio Google'!AQ14)</f>
        <v>altro tentativo con la medicina convenzionale</v>
      </c>
      <c r="AR15" t="str">
        <f>IF(ISBLANK('Foglio Google'!AR14),"",'Foglio Google'!AR14)</f>
        <v>sì, sempre</v>
      </c>
      <c r="AS15" t="str">
        <f>IF(ISBLANK('Foglio Google'!AS14),"",'Foglio Google'!AS14)</f>
        <v/>
      </c>
      <c r="AT15" t="str">
        <f>IF(ISBLANK('Foglio Google'!AT14),"",'Foglio Google'!AT14)</f>
        <v>grintuss sciroppo</v>
      </c>
      <c r="AU15" t="str">
        <f>IF(ISBLANK('Foglio Google'!AU14),"",'Foglio Google'!AU14)</f>
        <v>no</v>
      </c>
      <c r="AV15" t="str">
        <f>IF(ISBLANK('Foglio Google'!AV14),"",'Foglio Google'!AV14)</f>
        <v/>
      </c>
      <c r="AW15" t="str">
        <f>IF(ISBLANK('Foglio Google'!AW14),"",'Foglio Google'!AW14)</f>
        <v>si</v>
      </c>
      <c r="AX15" s="6" t="str">
        <f>IF(ISBLANK('Foglio Google'!AX14),"",'Foglio Google'!AX14)</f>
        <v>Perche ritengo che le medicine non convenzionali sono piu sicure e “naturali” e non hanno effetti collaterali</v>
      </c>
      <c r="AY15" s="6" t="str">
        <f>IF(ISBLANK('Foglio Google'!AY14),"",'Foglio Google'!AY14)</f>
        <v>no</v>
      </c>
      <c r="AZ15" s="6" t="str">
        <f>IF(ISBLANK('Foglio Google'!AZ14),"",'Foglio Google'!AZ14)</f>
        <v>sì</v>
      </c>
      <c r="BA15" s="6" t="str">
        <f>IF(ISBLANK('Foglio Google'!BA14),"",'Foglio Google'!BA14)</f>
        <v>sì</v>
      </c>
      <c r="BC15" s="35">
        <v>6</v>
      </c>
    </row>
    <row r="16" spans="1:56">
      <c r="A16">
        <f t="shared" si="1"/>
        <v>14</v>
      </c>
      <c r="B16" s="1" t="str">
        <f>IF(ISBLANK('Foglio Google'!A15),"-",'Foglio Google'!A15)</f>
        <v>03/03/2015 15.36.34</v>
      </c>
      <c r="C16" s="23">
        <v>1</v>
      </c>
      <c r="D16" s="4" t="str">
        <f>IF(ISBLANK('Foglio Google'!K15),"-",'Foglio Google'!K15)</f>
        <v>davide busti</v>
      </c>
      <c r="E16" s="5" t="str">
        <f>IF(ISBLANK('Foglio Google'!S15),"-",'Foglio Google'!S15)</f>
        <v>maschio</v>
      </c>
      <c r="F16" s="5">
        <f>IF(ISBLANK('Foglio Google'!T15),"-",'Foglio Google'!T15)</f>
        <v>13</v>
      </c>
      <c r="G16" s="16">
        <f>IF(ISBLANK('Foglio Google'!BE15),"-",'Foglio Google'!BE15)</f>
        <v>37137</v>
      </c>
      <c r="H16" s="4">
        <f>IF(ISBLANK('Foglio Google'!Q15),"0",'Foglio Google'!Q15)</f>
        <v>2</v>
      </c>
      <c r="I16" s="4" t="str">
        <f>IF(ISBLANK('Foglio Google'!BG15),"0",'Foglio Google'!BG15)</f>
        <v>primogenito</v>
      </c>
      <c r="J16" s="5" t="str">
        <f>IF(ISBLANK('Foglio Google'!B15),"-",'Foglio Google'!B15)</f>
        <v>madre</v>
      </c>
      <c r="K16" s="4">
        <f>IF(ISBLANK('Foglio Google'!C15),"-",'Foglio Google'!C15)</f>
        <v>54</v>
      </c>
      <c r="L16" s="5" t="str">
        <f>IF(ISBLANK('Foglio Google'!D15),"-",'Foglio Google'!D15)</f>
        <v>media</v>
      </c>
      <c r="M16" s="5" t="str">
        <f>IF(ISBLANK('Foglio Google'!E15),"-",'Foglio Google'!E15)</f>
        <v>occupato</v>
      </c>
      <c r="N16" s="5" t="s">
        <v>40</v>
      </c>
      <c r="O16" s="4">
        <f>IF(ISBLANK('Foglio Google'!G15),"-",'Foglio Google'!G15)</f>
        <v>50</v>
      </c>
      <c r="P16" s="5" t="str">
        <f>IF(ISBLANK('Foglio Google'!H15),"-",'Foglio Google'!H15)</f>
        <v>media</v>
      </c>
      <c r="Q16" s="5" t="str">
        <f>IF(ISBLANK('Foglio Google'!I15),"-",'Foglio Google'!I15)</f>
        <v>occupata</v>
      </c>
      <c r="R16" s="5" t="str">
        <f>IF(ISBLANK('Foglio Google'!J15),"-",'Foglio Google'!J15)</f>
        <v>impiegata</v>
      </c>
      <c r="S16" s="4">
        <f>IF(ISBLANK('Foglio Google'!U15),"0",'Foglio Google'!U15)</f>
        <v>0</v>
      </c>
      <c r="T16" s="5">
        <v>0</v>
      </c>
      <c r="U16" s="5" t="str">
        <f>IF(ISBLANK('Foglio Google'!BH15),"-",'Foglio Google'!BH15)</f>
        <v>NESSUNO</v>
      </c>
      <c r="V16" s="5">
        <f>IF(ISBLANK('Foglio Google'!W15),"0",'Foglio Google'!W15)</f>
        <v>2</v>
      </c>
      <c r="W16" s="5">
        <f>IF(ISBLANK('Foglio Google'!X15),"0",'Foglio Google'!X15)</f>
        <v>0</v>
      </c>
      <c r="X16" s="5">
        <f>IF(ISBLANK('Foglio Google'!Y15),"0",'Foglio Google'!Y15)</f>
        <v>2</v>
      </c>
      <c r="Y16" s="5">
        <f>IF(ISBLANK('Foglio Google'!Z15),"0",'Foglio Google'!Z15)</f>
        <v>0</v>
      </c>
      <c r="Z16" s="5">
        <f>IF(ISBLANK('Foglio Google'!AA15),"0",'Foglio Google'!AA15)</f>
        <v>0</v>
      </c>
      <c r="AA16" s="4" t="str">
        <f>IF(ISBLANK('Foglio Google'!AB15),"-",'Foglio Google'!AB15)</f>
        <v>no</v>
      </c>
      <c r="AB16" s="5" t="str">
        <f t="shared" si="0"/>
        <v/>
      </c>
      <c r="AC16" s="4" t="str">
        <f>IF(ISBLANK('Foglio Google'!AC15),"",'Foglio Google'!AC15)</f>
        <v/>
      </c>
      <c r="AD16" s="5" t="str">
        <f>IF(ISBLANK('Foglio Google'!AD15),"",'Foglio Google'!AD15)</f>
        <v/>
      </c>
      <c r="AE16" s="5" t="str">
        <f>IF(ISBLANK('Foglio Google'!AE15),"",'Foglio Google'!AE15)</f>
        <v/>
      </c>
      <c r="AF16" s="5" t="str">
        <f>IF(ISBLANK('Foglio Google'!AF15),"",'Foglio Google'!AF15)</f>
        <v/>
      </c>
      <c r="AG16" s="5" t="str">
        <f>IF(ISBLANK('Foglio Google'!AG15),"",'Foglio Google'!AG15)</f>
        <v/>
      </c>
      <c r="AH16" s="5" t="str">
        <f>IF(ISBLANK('Foglio Google'!AH15),"",'Foglio Google'!AH15)</f>
        <v/>
      </c>
      <c r="AI16" s="5" t="str">
        <f>IF(ISBLANK('Foglio Google'!AI15),"",'Foglio Google'!AI15)</f>
        <v/>
      </c>
      <c r="AJ16" s="5" t="str">
        <f>IF(ISBLANK('Foglio Google'!AJ15),"",'Foglio Google'!AJ15)</f>
        <v/>
      </c>
      <c r="AK16" s="5" t="str">
        <f>IF(ISBLANK('Foglio Google'!AK15),"",'Foglio Google'!AK15)</f>
        <v/>
      </c>
      <c r="AL16" s="4" t="str">
        <f>IF(ISBLANK('Foglio Google'!BJ15),"-",'Foglio Google'!BJ15)</f>
        <v>-</v>
      </c>
      <c r="AM16" t="str">
        <f>IF(ISBLANK('Foglio Google'!AM15),"",'Foglio Google'!AM15)</f>
        <v/>
      </c>
      <c r="AN16" t="str">
        <f>IF(ISBLANK('Foglio Google'!AN15),"",'Foglio Google'!AN15)</f>
        <v/>
      </c>
      <c r="AO16" t="str">
        <f>IF(ISBLANK('Foglio Google'!AO15),"",'Foglio Google'!AO15)</f>
        <v/>
      </c>
      <c r="AP16" t="str">
        <f>IF(ISBLANK('Foglio Google'!AP15),"",'Foglio Google'!AP15)</f>
        <v/>
      </c>
      <c r="AQ16" t="str">
        <f>IF(ISBLANK('Foglio Google'!AQ15),"",'Foglio Google'!AQ15)</f>
        <v/>
      </c>
      <c r="AR16" t="str">
        <f>IF(ISBLANK('Foglio Google'!AR15),"",'Foglio Google'!AR15)</f>
        <v>dipende dalla patologia per la quale si utilizzano</v>
      </c>
      <c r="AS16" t="str">
        <f>IF(ISBLANK('Foglio Google'!AS15),"",'Foglio Google'!AS15)</f>
        <v/>
      </c>
      <c r="AT16" t="str">
        <f>IF(ISBLANK('Foglio Google'!AT15),"",'Foglio Google'!AT15)</f>
        <v/>
      </c>
      <c r="AU16" t="str">
        <f>IF(ISBLANK('Foglio Google'!AU15),"",'Foglio Google'!AU15)</f>
        <v/>
      </c>
      <c r="AV16" t="str">
        <f>IF(ISBLANK('Foglio Google'!AV15),"",'Foglio Google'!AV15)</f>
        <v/>
      </c>
      <c r="AW16" t="str">
        <f>IF(ISBLANK('Foglio Google'!AW15),"",'Foglio Google'!AW15)</f>
        <v/>
      </c>
      <c r="AX16" s="6" t="str">
        <f>IF(ISBLANK('Foglio Google'!AX15),"",'Foglio Google'!AX15)</f>
        <v/>
      </c>
      <c r="AY16" s="6" t="str">
        <f>IF(ISBLANK('Foglio Google'!AY15),"",'Foglio Google'!AY15)</f>
        <v>no</v>
      </c>
      <c r="AZ16" s="6" t="str">
        <f>IF(ISBLANK('Foglio Google'!AZ15),"",'Foglio Google'!AZ15)</f>
        <v>sì</v>
      </c>
      <c r="BA16" s="6" t="str">
        <f>IF(ISBLANK('Foglio Google'!BA15),"",'Foglio Google'!BA15)</f>
        <v>sì</v>
      </c>
      <c r="BC16" s="35">
        <v>3</v>
      </c>
    </row>
    <row r="17" spans="1:55" ht="28">
      <c r="A17">
        <f t="shared" si="1"/>
        <v>15</v>
      </c>
      <c r="B17" s="1" t="str">
        <f>IF(ISBLANK('Foglio Google'!A16),"-",'Foglio Google'!A16)</f>
        <v>03/03/2015 15.53.03</v>
      </c>
      <c r="C17" s="23">
        <v>1</v>
      </c>
      <c r="D17" s="4" t="str">
        <f>IF(ISBLANK('Foglio Google'!K16),"-",'Foglio Google'!K16)</f>
        <v>gioelle brocchi</v>
      </c>
      <c r="E17" s="5" t="str">
        <f>IF(ISBLANK('Foglio Google'!S16),"-",'Foglio Google'!S16)</f>
        <v>femmina</v>
      </c>
      <c r="F17" s="5">
        <f>IF(ISBLANK('Foglio Google'!T16),"-",'Foglio Google'!T16)</f>
        <v>10</v>
      </c>
      <c r="G17" s="16">
        <f>IF(ISBLANK('Foglio Google'!BE16),"-",'Foglio Google'!BE16)</f>
        <v>38264</v>
      </c>
      <c r="H17" s="4">
        <f>IF(ISBLANK('Foglio Google'!Q16),"0",'Foglio Google'!Q16)</f>
        <v>2</v>
      </c>
      <c r="I17" s="4" t="str">
        <f>IF(ISBLANK('Foglio Google'!BG16),"0",'Foglio Google'!BG16)</f>
        <v>secondogenito</v>
      </c>
      <c r="J17" s="5" t="str">
        <f>IF(ISBLANK('Foglio Google'!B16),"-",'Foglio Google'!B16)</f>
        <v>madre</v>
      </c>
      <c r="K17" s="4">
        <f>IF(ISBLANK('Foglio Google'!C16),"-",'Foglio Google'!C16)</f>
        <v>49</v>
      </c>
      <c r="L17" s="5" t="str">
        <f>IF(ISBLANK('Foglio Google'!D16),"-",'Foglio Google'!D16)</f>
        <v>superiore</v>
      </c>
      <c r="M17" s="5" t="str">
        <f>IF(ISBLANK('Foglio Google'!E16),"-",'Foglio Google'!E16)</f>
        <v>occupato</v>
      </c>
      <c r="N17" s="5" t="str">
        <f>IF(ISBLANK('Foglio Google'!F16),"-",'Foglio Google'!F16)</f>
        <v>impiegato</v>
      </c>
      <c r="O17" s="4">
        <f>IF(ISBLANK('Foglio Google'!G16),"-",'Foglio Google'!G16)</f>
        <v>45</v>
      </c>
      <c r="P17" s="5" t="str">
        <f>IF(ISBLANK('Foglio Google'!H16),"-",'Foglio Google'!H16)</f>
        <v>superiore</v>
      </c>
      <c r="Q17" s="5" t="str">
        <f>IF(ISBLANK('Foglio Google'!I16),"-",'Foglio Google'!I16)</f>
        <v>occupata</v>
      </c>
      <c r="R17" s="5" t="s">
        <v>150</v>
      </c>
      <c r="S17" s="4">
        <f>IF(ISBLANK('Foglio Google'!U16),"0",'Foglio Google'!U16)</f>
        <v>0</v>
      </c>
      <c r="T17" s="5">
        <v>0</v>
      </c>
      <c r="U17" s="5" t="str">
        <f>IF(ISBLANK('Foglio Google'!BH16),"-",'Foglio Google'!BH16)</f>
        <v>NESSUNO</v>
      </c>
      <c r="V17" s="5">
        <f>IF(ISBLANK('Foglio Google'!W16),"0",'Foglio Google'!W16)</f>
        <v>0</v>
      </c>
      <c r="W17" s="5">
        <f>IF(ISBLANK('Foglio Google'!X16),"0",'Foglio Google'!X16)</f>
        <v>0</v>
      </c>
      <c r="X17" s="5">
        <f>IF(ISBLANK('Foglio Google'!Y16),"0",'Foglio Google'!Y16)</f>
        <v>0</v>
      </c>
      <c r="Y17" s="5">
        <f>IF(ISBLANK('Foglio Google'!Z16),"0",'Foglio Google'!Z16)</f>
        <v>2</v>
      </c>
      <c r="Z17" s="5">
        <f>IF(ISBLANK('Foglio Google'!AA16),"0",'Foglio Google'!AA16)</f>
        <v>2</v>
      </c>
      <c r="AA17" s="4" t="str">
        <f>IF(ISBLANK('Foglio Google'!AB16),"-",'Foglio Google'!AB16)</f>
        <v>si</v>
      </c>
      <c r="AB17" s="5">
        <f t="shared" si="0"/>
        <v>1</v>
      </c>
      <c r="AC17" s="4" t="str">
        <f>IF(ISBLANK('Foglio Google'!AC16),"",'Foglio Google'!AC16)</f>
        <v/>
      </c>
      <c r="AD17" s="5" t="str">
        <f>IF(ISBLANK('Foglio Google'!AD16),"",'Foglio Google'!AD16)</f>
        <v>3 volte</v>
      </c>
      <c r="AE17" s="5" t="str">
        <f>IF(ISBLANK('Foglio Google'!AE16),"",'Foglio Google'!AE16)</f>
        <v/>
      </c>
      <c r="AF17" s="5" t="str">
        <f>IF(ISBLANK('Foglio Google'!AF16),"",'Foglio Google'!AF16)</f>
        <v/>
      </c>
      <c r="AG17" s="5" t="str">
        <f>IF(ISBLANK('Foglio Google'!AG16),"",'Foglio Google'!AG16)</f>
        <v/>
      </c>
      <c r="AH17" s="5" t="str">
        <f>IF(ISBLANK('Foglio Google'!AH16),"",'Foglio Google'!AH16)</f>
        <v/>
      </c>
      <c r="AI17" s="5" t="str">
        <f>IF(ISBLANK('Foglio Google'!AI16),"",'Foglio Google'!AI16)</f>
        <v/>
      </c>
      <c r="AJ17" s="5" t="str">
        <f>IF(ISBLANK('Foglio Google'!AJ16),"",'Foglio Google'!AJ16)</f>
        <v/>
      </c>
      <c r="AK17" s="5" t="str">
        <f>IF(ISBLANK('Foglio Google'!AK16),"",'Foglio Google'!AK16)</f>
        <v/>
      </c>
      <c r="AL17" s="4" t="str">
        <f>IF(ISBLANK('Foglio Google'!BJ16),"-",'Foglio Google'!BJ16)</f>
        <v>immuno/orl</v>
      </c>
      <c r="AM17" t="str">
        <f>IF(ISBLANK('Foglio Google'!AM16),"",'Foglio Google'!AM16)</f>
        <v>nella maggior parte dei casi</v>
      </c>
      <c r="AN17" t="str">
        <f>IF(ISBLANK('Foglio Google'!AN16),"",'Foglio Google'!AN16)</f>
        <v>in alternativa</v>
      </c>
      <c r="AO17" t="str">
        <f>IF(ISBLANK('Foglio Google'!AO16),"",'Foglio Google'!AO16)</f>
        <v/>
      </c>
      <c r="AP17" t="str">
        <f>IF(ISBLANK('Foglio Google'!AP16),"",'Foglio Google'!AP16)</f>
        <v>altro tentativo con la medicina non convenzionale</v>
      </c>
      <c r="AQ17" t="str">
        <f>IF(ISBLANK('Foglio Google'!AQ16),"",'Foglio Google'!AQ16)</f>
        <v>medicine non convenzionali</v>
      </c>
      <c r="AR17" t="str">
        <f>IF(ISBLANK('Foglio Google'!AR16),"",'Foglio Google'!AR16)</f>
        <v>sì, sempre</v>
      </c>
      <c r="AS17" t="str">
        <f>IF(ISBLANK('Foglio Google'!AS16),"",'Foglio Google'!AS16)</f>
        <v>su decisione personale</v>
      </c>
      <c r="AT17" t="str">
        <f>IF(ISBLANK('Foglio Google'!AT16),"",'Foglio Google'!AT16)</f>
        <v>propoli_x000D_echinacea_x000D_sciroppo di lumaca_x000D_</v>
      </c>
      <c r="AU17" t="str">
        <f>IF(ISBLANK('Foglio Google'!AU16),"",'Foglio Google'!AU16)</f>
        <v>no</v>
      </c>
      <c r="AV17" t="str">
        <f>IF(ISBLANK('Foglio Google'!AV16),"",'Foglio Google'!AV16)</f>
        <v/>
      </c>
      <c r="AW17" t="str">
        <f>IF(ISBLANK('Foglio Google'!AW16),"",'Foglio Google'!AW16)</f>
        <v>si</v>
      </c>
      <c r="AX17" s="6" t="str">
        <f>IF(ISBLANK('Foglio Google'!AX16),"",'Foglio Google'!AX16)</f>
        <v>Perche ritengo che le medicine non convenzionali sono piu sicure e “naturali” e non hanno effetti collaterali</v>
      </c>
      <c r="AY17" s="6" t="str">
        <f>IF(ISBLANK('Foglio Google'!AY16),"",'Foglio Google'!AY16)</f>
        <v>no</v>
      </c>
      <c r="AZ17" s="6" t="str">
        <f>IF(ISBLANK('Foglio Google'!AZ16),"",'Foglio Google'!AZ16)</f>
        <v>sì</v>
      </c>
      <c r="BA17" s="6" t="str">
        <f>IF(ISBLANK('Foglio Google'!BA16),"",'Foglio Google'!BA16)</f>
        <v>no</v>
      </c>
      <c r="BC17" s="35">
        <v>3</v>
      </c>
    </row>
    <row r="18" spans="1:55" ht="14" customHeight="1">
      <c r="A18">
        <f t="shared" si="1"/>
        <v>16</v>
      </c>
      <c r="B18" s="1" t="str">
        <f>IF(ISBLANK('Foglio Google'!A17),"-",'Foglio Google'!A17)</f>
        <v>03/03/2015 19.02.06</v>
      </c>
      <c r="C18" s="23">
        <v>1</v>
      </c>
      <c r="D18" s="4" t="str">
        <f>IF(ISBLANK('Foglio Google'!K17),"-",'Foglio Google'!K17)</f>
        <v>ABHI SIMRAN Singh</v>
      </c>
      <c r="E18" s="5" t="str">
        <f>IF(ISBLANK('Foglio Google'!S17),"-",'Foglio Google'!S17)</f>
        <v>femmina</v>
      </c>
      <c r="F18" s="5">
        <f>IF(ISBLANK('Foglio Google'!T17),"-",'Foglio Google'!T17)</f>
        <v>3</v>
      </c>
      <c r="G18" s="16">
        <f>IF(ISBLANK('Foglio Google'!BE17),"-",'Foglio Google'!BE17)</f>
        <v>40672</v>
      </c>
      <c r="H18" s="4">
        <f>IF(ISBLANK('Foglio Google'!Q17),"0",'Foglio Google'!Q17)</f>
        <v>3</v>
      </c>
      <c r="I18" s="4" t="str">
        <f>IF(ISBLANK('Foglio Google'!BG17),"0",'Foglio Google'!BG17)</f>
        <v>terzogenito</v>
      </c>
      <c r="J18" s="5" t="str">
        <f>IF(ISBLANK('Foglio Google'!B17),"-",'Foglio Google'!B17)</f>
        <v>madre</v>
      </c>
      <c r="K18" s="4">
        <f>IF(ISBLANK('Foglio Google'!C17),"-",'Foglio Google'!C17)</f>
        <v>38</v>
      </c>
      <c r="L18" s="5" t="str">
        <f>IF(ISBLANK('Foglio Google'!D17),"-",'Foglio Google'!D17)</f>
        <v>laurea</v>
      </c>
      <c r="M18" s="5" t="str">
        <f>IF(ISBLANK('Foglio Google'!E17),"-",'Foglio Google'!E17)</f>
        <v>disoccupato</v>
      </c>
      <c r="N18" s="5" t="str">
        <f>IF(ISBLANK('Foglio Google'!F17),"-",'Foglio Google'!F17)</f>
        <v>-</v>
      </c>
      <c r="O18" s="4">
        <f>IF(ISBLANK('Foglio Google'!G17),"-",'Foglio Google'!G17)</f>
        <v>39</v>
      </c>
      <c r="P18" s="5" t="str">
        <f>IF(ISBLANK('Foglio Google'!H17),"-",'Foglio Google'!H17)</f>
        <v>superiore</v>
      </c>
      <c r="Q18" s="5" t="str">
        <f>IF(ISBLANK('Foglio Google'!I17),"-",'Foglio Google'!I17)</f>
        <v>occupata</v>
      </c>
      <c r="R18" s="5" t="str">
        <f>IF(ISBLANK('Foglio Google'!J17),"-",'Foglio Google'!J17)</f>
        <v>operaia</v>
      </c>
      <c r="S18" s="4">
        <f>IF(ISBLANK('Foglio Google'!U17),"0",'Foglio Google'!U17)</f>
        <v>2</v>
      </c>
      <c r="T18" s="5" t="s">
        <v>845</v>
      </c>
      <c r="U18" s="5" t="str">
        <f>IF(ISBLANK('Foglio Google'!BH17),"-",'Foglio Google'!BH17)</f>
        <v>ORL</v>
      </c>
      <c r="V18" s="5">
        <f>IF(ISBLANK('Foglio Google'!W17),"0",'Foglio Google'!W17)</f>
        <v>0</v>
      </c>
      <c r="W18" s="5">
        <f>IF(ISBLANK('Foglio Google'!X17),"0",'Foglio Google'!X17)</f>
        <v>0</v>
      </c>
      <c r="X18" s="5">
        <f>IF(ISBLANK('Foglio Google'!Y17),"0",'Foglio Google'!Y17)</f>
        <v>0</v>
      </c>
      <c r="Y18" s="5">
        <f>IF(ISBLANK('Foglio Google'!Z17),"0",'Foglio Google'!Z17)</f>
        <v>2</v>
      </c>
      <c r="Z18" s="5">
        <f>IF(ISBLANK('Foglio Google'!AA17),"0",'Foglio Google'!AA17)</f>
        <v>0</v>
      </c>
      <c r="AA18" s="4" t="str">
        <f>IF(ISBLANK('Foglio Google'!AB17),"-",'Foglio Google'!AB17)</f>
        <v>no</v>
      </c>
      <c r="AB18" s="5" t="str">
        <f t="shared" si="0"/>
        <v/>
      </c>
      <c r="AC18" s="4" t="str">
        <f>IF(ISBLANK('Foglio Google'!AC17),"",'Foglio Google'!AC17)</f>
        <v/>
      </c>
      <c r="AD18" s="5" t="str">
        <f>IF(ISBLANK('Foglio Google'!AD17),"",'Foglio Google'!AD17)</f>
        <v/>
      </c>
      <c r="AE18" s="5" t="str">
        <f>IF(ISBLANK('Foglio Google'!AE17),"",'Foglio Google'!AE17)</f>
        <v/>
      </c>
      <c r="AF18" s="5" t="str">
        <f>IF(ISBLANK('Foglio Google'!AF17),"",'Foglio Google'!AF17)</f>
        <v/>
      </c>
      <c r="AG18" s="5" t="str">
        <f>IF(ISBLANK('Foglio Google'!AG17),"",'Foglio Google'!AG17)</f>
        <v/>
      </c>
      <c r="AH18" s="5" t="str">
        <f>IF(ISBLANK('Foglio Google'!AH17),"",'Foglio Google'!AH17)</f>
        <v/>
      </c>
      <c r="AI18" s="5" t="str">
        <f>IF(ISBLANK('Foglio Google'!AI17),"",'Foglio Google'!AI17)</f>
        <v/>
      </c>
      <c r="AJ18" s="5" t="str">
        <f>IF(ISBLANK('Foglio Google'!AJ17),"",'Foglio Google'!AJ17)</f>
        <v/>
      </c>
      <c r="AK18" s="5" t="str">
        <f>IF(ISBLANK('Foglio Google'!AK17),"",'Foglio Google'!AK17)</f>
        <v/>
      </c>
      <c r="AL18" s="4" t="str">
        <f>IF(ISBLANK('Foglio Google'!BJ17),"-",'Foglio Google'!BJ17)</f>
        <v>-</v>
      </c>
      <c r="AM18" t="str">
        <f>IF(ISBLANK('Foglio Google'!AM17),"",'Foglio Google'!AM17)</f>
        <v/>
      </c>
      <c r="AN18" t="str">
        <f>IF(ISBLANK('Foglio Google'!AN17),"",'Foglio Google'!AN17)</f>
        <v/>
      </c>
      <c r="AO18" t="str">
        <f>IF(ISBLANK('Foglio Google'!AO17),"",'Foglio Google'!AO17)</f>
        <v/>
      </c>
      <c r="AP18" t="str">
        <f>IF(ISBLANK('Foglio Google'!AP17),"",'Foglio Google'!AP17)</f>
        <v/>
      </c>
      <c r="AQ18" t="str">
        <f>IF(ISBLANK('Foglio Google'!AQ17),"",'Foglio Google'!AQ17)</f>
        <v/>
      </c>
      <c r="AR18" t="str">
        <f>IF(ISBLANK('Foglio Google'!AR17),"",'Foglio Google'!AR17)</f>
        <v>sì, sempre</v>
      </c>
      <c r="AS18" t="str">
        <f>IF(ISBLANK('Foglio Google'!AS17),"",'Foglio Google'!AS17)</f>
        <v/>
      </c>
      <c r="AT18" t="str">
        <f>IF(ISBLANK('Foglio Google'!AT17),"",'Foglio Google'!AT17)</f>
        <v/>
      </c>
      <c r="AU18" t="str">
        <f>IF(ISBLANK('Foglio Google'!AU17),"",'Foglio Google'!AU17)</f>
        <v/>
      </c>
      <c r="AV18" t="str">
        <f>IF(ISBLANK('Foglio Google'!AV17),"",'Foglio Google'!AV17)</f>
        <v/>
      </c>
      <c r="AW18" t="str">
        <f>IF(ISBLANK('Foglio Google'!AW17),"",'Foglio Google'!AW17)</f>
        <v/>
      </c>
      <c r="AX18" s="6" t="str">
        <f>IF(ISBLANK('Foglio Google'!AX17),"",'Foglio Google'!AX17)</f>
        <v/>
      </c>
      <c r="AY18" s="6" t="str">
        <f>IF(ISBLANK('Foglio Google'!AY17),"",'Foglio Google'!AY17)</f>
        <v>no</v>
      </c>
      <c r="AZ18" s="6" t="str">
        <f>IF(ISBLANK('Foglio Google'!AZ17),"",'Foglio Google'!AZ17)</f>
        <v>sì</v>
      </c>
      <c r="BA18" s="6" t="str">
        <f>IF(ISBLANK('Foglio Google'!BA17),"",'Foglio Google'!BA17)</f>
        <v>sì</v>
      </c>
      <c r="BC18" s="35">
        <v>6</v>
      </c>
    </row>
    <row r="19" spans="1:55" ht="28" customHeight="1">
      <c r="A19">
        <f t="shared" si="1"/>
        <v>17</v>
      </c>
      <c r="B19" s="1" t="str">
        <f>IF(ISBLANK('Foglio Google'!A18),"-",'Foglio Google'!A18)</f>
        <v>03/03/2015 19.17.59</v>
      </c>
      <c r="C19" s="23">
        <v>1</v>
      </c>
      <c r="D19" s="4" t="str">
        <f>IF(ISBLANK('Foglio Google'!K18),"-",'Foglio Google'!K18)</f>
        <v>tomas gerallini</v>
      </c>
      <c r="E19" s="5" t="str">
        <f>IF(ISBLANK('Foglio Google'!S18),"-",'Foglio Google'!S18)</f>
        <v>maschio</v>
      </c>
      <c r="F19" s="5">
        <f>IF(ISBLANK('Foglio Google'!T18),"-",'Foglio Google'!T18)</f>
        <v>6</v>
      </c>
      <c r="G19" s="16">
        <f>IF(ISBLANK('Foglio Google'!BE18),"-",'Foglio Google'!BE18)</f>
        <v>39855</v>
      </c>
      <c r="H19" s="4">
        <f>IF(ISBLANK('Foglio Google'!Q18),"0",'Foglio Google'!Q18)</f>
        <v>1</v>
      </c>
      <c r="I19" s="4" t="str">
        <f>IF(ISBLANK('Foglio Google'!BG18),"0",'Foglio Google'!BG18)</f>
        <v>primogenito</v>
      </c>
      <c r="J19" s="5" t="str">
        <f>IF(ISBLANK('Foglio Google'!B18),"-",'Foglio Google'!B18)</f>
        <v>madre</v>
      </c>
      <c r="K19" s="4">
        <f>IF(ISBLANK('Foglio Google'!C18),"-",'Foglio Google'!C18)</f>
        <v>36</v>
      </c>
      <c r="L19" s="5" t="str">
        <f>IF(ISBLANK('Foglio Google'!D18),"-",'Foglio Google'!D18)</f>
        <v>media</v>
      </c>
      <c r="M19" s="5" t="str">
        <f>IF(ISBLANK('Foglio Google'!E18),"-",'Foglio Google'!E18)</f>
        <v>occupato</v>
      </c>
      <c r="N19" s="5" t="str">
        <f>IF(ISBLANK('Foglio Google'!F18),"-",'Foglio Google'!F18)</f>
        <v>operaio</v>
      </c>
      <c r="O19" s="4">
        <f>IF(ISBLANK('Foglio Google'!G18),"-",'Foglio Google'!G18)</f>
        <v>35</v>
      </c>
      <c r="P19" s="5" t="str">
        <f>IF(ISBLANK('Foglio Google'!H18),"-",'Foglio Google'!H18)</f>
        <v>superiore</v>
      </c>
      <c r="Q19" s="5" t="str">
        <f>IF(ISBLANK('Foglio Google'!I18),"-",'Foglio Google'!I18)</f>
        <v>occupata</v>
      </c>
      <c r="R19" s="5" t="str">
        <f>IF(ISBLANK('Foglio Google'!J18),"-",'Foglio Google'!J18)</f>
        <v>operaia</v>
      </c>
      <c r="S19" s="4">
        <f>IF(ISBLANK('Foglio Google'!U18),"0",'Foglio Google'!U18)</f>
        <v>10</v>
      </c>
      <c r="T19" s="5" t="s">
        <v>846</v>
      </c>
      <c r="U19" s="5" t="str">
        <f>IF(ISBLANK('Foglio Google'!BH18),"-",'Foglio Google'!BH18)</f>
        <v>ORL</v>
      </c>
      <c r="V19" s="5">
        <f>IF(ISBLANK('Foglio Google'!W18),"0",'Foglio Google'!W18)</f>
        <v>10</v>
      </c>
      <c r="W19" s="5">
        <f>IF(ISBLANK('Foglio Google'!X18),"0",'Foglio Google'!X18)</f>
        <v>0</v>
      </c>
      <c r="X19" s="5">
        <f>IF(ISBLANK('Foglio Google'!Y18),"0",'Foglio Google'!Y18)</f>
        <v>10</v>
      </c>
      <c r="Y19" s="5">
        <f>IF(ISBLANK('Foglio Google'!Z18),"0",'Foglio Google'!Z18)</f>
        <v>0</v>
      </c>
      <c r="Z19" s="5">
        <f>IF(ISBLANK('Foglio Google'!AA18),"0",'Foglio Google'!AA18)</f>
        <v>0</v>
      </c>
      <c r="AA19" s="4" t="str">
        <f>IF(ISBLANK('Foglio Google'!AB18),"-",'Foglio Google'!AB18)</f>
        <v>si</v>
      </c>
      <c r="AB19" s="5">
        <f t="shared" si="0"/>
        <v>1</v>
      </c>
      <c r="AC19" s="4" t="str">
        <f>IF(ISBLANK('Foglio Google'!AC18),"",'Foglio Google'!AC18)</f>
        <v/>
      </c>
      <c r="AD19" s="5" t="str">
        <f>IF(ISBLANK('Foglio Google'!AD18),"",'Foglio Google'!AD18)</f>
        <v>1 volta</v>
      </c>
      <c r="AE19" s="5" t="str">
        <f>IF(ISBLANK('Foglio Google'!AE18),"",'Foglio Google'!AE18)</f>
        <v/>
      </c>
      <c r="AF19" s="5" t="str">
        <f>IF(ISBLANK('Foglio Google'!AF18),"",'Foglio Google'!AF18)</f>
        <v/>
      </c>
      <c r="AG19" s="5" t="str">
        <f>IF(ISBLANK('Foglio Google'!AG18),"",'Foglio Google'!AG18)</f>
        <v/>
      </c>
      <c r="AH19" s="5" t="str">
        <f>IF(ISBLANK('Foglio Google'!AH18),"",'Foglio Google'!AH18)</f>
        <v/>
      </c>
      <c r="AI19" s="5" t="str">
        <f>IF(ISBLANK('Foglio Google'!AI18),"",'Foglio Google'!AI18)</f>
        <v/>
      </c>
      <c r="AJ19" s="5" t="str">
        <f>IF(ISBLANK('Foglio Google'!AJ18),"",'Foglio Google'!AJ18)</f>
        <v/>
      </c>
      <c r="AK19" s="5" t="str">
        <f>IF(ISBLANK('Foglio Google'!AK18),"",'Foglio Google'!AK18)</f>
        <v/>
      </c>
      <c r="AL19" s="4" t="s">
        <v>821</v>
      </c>
      <c r="AM19" t="str">
        <f>IF(ISBLANK('Foglio Google'!AM18),"",'Foglio Google'!AM18)</f>
        <v>mai</v>
      </c>
      <c r="AN19" t="str">
        <f>IF(ISBLANK('Foglio Google'!AN18),"",'Foglio Google'!AN18)</f>
        <v>in alternativa</v>
      </c>
      <c r="AO19" t="str">
        <f>IF(ISBLANK('Foglio Google'!AO18),"",'Foglio Google'!AO18)</f>
        <v>la medicina convenzionale</v>
      </c>
      <c r="AP19" t="str">
        <f>IF(ISBLANK('Foglio Google'!AP18),"",'Foglio Google'!AP18)</f>
        <v>medicine convenzionali</v>
      </c>
      <c r="AQ19" t="str">
        <f>IF(ISBLANK('Foglio Google'!AQ18),"",'Foglio Google'!AQ18)</f>
        <v>altro tentativo con la medicina convenzionale</v>
      </c>
      <c r="AR19" t="str">
        <f>IF(ISBLANK('Foglio Google'!AR18),"",'Foglio Google'!AR18)</f>
        <v>no</v>
      </c>
      <c r="AS19" t="str">
        <f>IF(ISBLANK('Foglio Google'!AS18),"",'Foglio Google'!AS18)</f>
        <v>farmacista</v>
      </c>
      <c r="AT19" t="str">
        <f>IF(ISBLANK('Foglio Google'!AT18),"",'Foglio Google'!AT18)</f>
        <v>spray nasale</v>
      </c>
      <c r="AU19" t="str">
        <f>IF(ISBLANK('Foglio Google'!AU18),"",'Foglio Google'!AU18)</f>
        <v>no</v>
      </c>
      <c r="AV19" t="str">
        <f>IF(ISBLANK('Foglio Google'!AV18),"",'Foglio Google'!AV18)</f>
        <v/>
      </c>
      <c r="AW19" t="str">
        <f>IF(ISBLANK('Foglio Google'!AW18),"",'Foglio Google'!AW18)</f>
        <v>si</v>
      </c>
      <c r="AX19" s="6" t="str">
        <f>IF(ISBLANK('Foglio Google'!AX18),"",'Foglio Google'!AX18)</f>
        <v>Perche ritengo che le medicine non convenzionali sono piu sicure e “naturali” e non hanno effetti collaterali</v>
      </c>
      <c r="AY19" s="6" t="str">
        <f>IF(ISBLANK('Foglio Google'!AY18),"",'Foglio Google'!AY18)</f>
        <v>sì</v>
      </c>
      <c r="AZ19" s="6" t="str">
        <f>IF(ISBLANK('Foglio Google'!AZ18),"",'Foglio Google'!AZ18)</f>
        <v>sì</v>
      </c>
      <c r="BA19" s="6" t="str">
        <f>IF(ISBLANK('Foglio Google'!BA18),"",'Foglio Google'!BA18)</f>
        <v>sì</v>
      </c>
      <c r="BC19" s="35">
        <v>5</v>
      </c>
    </row>
    <row r="20" spans="1:55" ht="28">
      <c r="A20">
        <f t="shared" si="1"/>
        <v>18</v>
      </c>
      <c r="B20" s="1" t="str">
        <f>IF(ISBLANK('Foglio Google'!A19),"-",'Foglio Google'!A19)</f>
        <v>03/03/2015 19.36.01</v>
      </c>
      <c r="C20" s="23">
        <v>1</v>
      </c>
      <c r="D20" s="4" t="str">
        <f>IF(ISBLANK('Foglio Google'!K19),"-",'Foglio Google'!K19)</f>
        <v>lucio dimasi</v>
      </c>
      <c r="E20" s="5" t="str">
        <f>IF(ISBLANK('Foglio Google'!S19),"-",'Foglio Google'!S19)</f>
        <v>maschio</v>
      </c>
      <c r="F20" s="5">
        <f>IF(ISBLANK('Foglio Google'!T19),"-",'Foglio Google'!T19)</f>
        <v>13</v>
      </c>
      <c r="G20" s="16">
        <f>IF(ISBLANK('Foglio Google'!BE19),"-",'Foglio Google'!BE19)</f>
        <v>37229</v>
      </c>
      <c r="H20" s="4">
        <f>IF(ISBLANK('Foglio Google'!Q19),"0",'Foglio Google'!Q19)</f>
        <v>2</v>
      </c>
      <c r="I20" s="4" t="str">
        <f>IF(ISBLANK('Foglio Google'!BG19),"0",'Foglio Google'!BG19)</f>
        <v>primogenito</v>
      </c>
      <c r="J20" s="5" t="str">
        <f>IF(ISBLANK('Foglio Google'!B19),"-",'Foglio Google'!B19)</f>
        <v>madre</v>
      </c>
      <c r="K20" s="4">
        <f>IF(ISBLANK('Foglio Google'!C19),"-",'Foglio Google'!C19)</f>
        <v>35</v>
      </c>
      <c r="L20" s="5" t="str">
        <f>IF(ISBLANK('Foglio Google'!D19),"-",'Foglio Google'!D19)</f>
        <v>superiore</v>
      </c>
      <c r="M20" s="5" t="str">
        <f>IF(ISBLANK('Foglio Google'!E19),"-",'Foglio Google'!E19)</f>
        <v>occupato</v>
      </c>
      <c r="N20" s="5" t="str">
        <f>IF(ISBLANK('Foglio Google'!F19),"-",'Foglio Google'!F19)</f>
        <v>operaio</v>
      </c>
      <c r="O20" s="4">
        <f>IF(ISBLANK('Foglio Google'!G19),"-",'Foglio Google'!G19)</f>
        <v>45</v>
      </c>
      <c r="P20" s="5" t="str">
        <f>IF(ISBLANK('Foglio Google'!H19),"-",'Foglio Google'!H19)</f>
        <v>superiore</v>
      </c>
      <c r="Q20" s="5" t="str">
        <f>IF(ISBLANK('Foglio Google'!I19),"-",'Foglio Google'!I19)</f>
        <v>occupata</v>
      </c>
      <c r="R20" s="5" t="str">
        <f>IF(ISBLANK('Foglio Google'!J19),"-",'Foglio Google'!J19)</f>
        <v>libera professionista</v>
      </c>
      <c r="S20" s="4">
        <f>IF(ISBLANK('Foglio Google'!U19),"0",'Foglio Google'!U19)</f>
        <v>2</v>
      </c>
      <c r="T20" s="5" t="s">
        <v>845</v>
      </c>
      <c r="U20" s="5" t="str">
        <f>IF(ISBLANK('Foglio Google'!BH19),"-",'Foglio Google'!BH19)</f>
        <v>ORL</v>
      </c>
      <c r="V20" s="5">
        <f>IF(ISBLANK('Foglio Google'!W19),"0",'Foglio Google'!W19)</f>
        <v>0</v>
      </c>
      <c r="W20" s="5">
        <f>IF(ISBLANK('Foglio Google'!X19),"0",'Foglio Google'!X19)</f>
        <v>0</v>
      </c>
      <c r="X20" s="5">
        <f>IF(ISBLANK('Foglio Google'!Y19),"0",'Foglio Google'!Y19)</f>
        <v>0</v>
      </c>
      <c r="Y20" s="5">
        <f>IF(ISBLANK('Foglio Google'!Z19),"0",'Foglio Google'!Z19)</f>
        <v>1</v>
      </c>
      <c r="Z20" s="5">
        <f>IF(ISBLANK('Foglio Google'!AA19),"0",'Foglio Google'!AA19)</f>
        <v>2</v>
      </c>
      <c r="AA20" s="4" t="str">
        <f>IF(ISBLANK('Foglio Google'!AB19),"-",'Foglio Google'!AB19)</f>
        <v>si</v>
      </c>
      <c r="AB20" s="5">
        <f t="shared" si="0"/>
        <v>1</v>
      </c>
      <c r="AC20" s="4" t="str">
        <f>IF(ISBLANK('Foglio Google'!AC19),"",'Foglio Google'!AC19)</f>
        <v/>
      </c>
      <c r="AD20" s="5" t="str">
        <f>IF(ISBLANK('Foglio Google'!AD19),"",'Foglio Google'!AD19)</f>
        <v>più di 7 volte</v>
      </c>
      <c r="AE20" s="5" t="str">
        <f>IF(ISBLANK('Foglio Google'!AE19),"",'Foglio Google'!AE19)</f>
        <v/>
      </c>
      <c r="AF20" s="5" t="str">
        <f>IF(ISBLANK('Foglio Google'!AF19),"",'Foglio Google'!AF19)</f>
        <v/>
      </c>
      <c r="AG20" s="5" t="str">
        <f>IF(ISBLANK('Foglio Google'!AG19),"",'Foglio Google'!AG19)</f>
        <v/>
      </c>
      <c r="AH20" s="5" t="str">
        <f>IF(ISBLANK('Foglio Google'!AH19),"",'Foglio Google'!AH19)</f>
        <v/>
      </c>
      <c r="AI20" s="5" t="str">
        <f>IF(ISBLANK('Foglio Google'!AI19),"",'Foglio Google'!AI19)</f>
        <v/>
      </c>
      <c r="AJ20" s="5" t="str">
        <f>IF(ISBLANK('Foglio Google'!AJ19),"",'Foglio Google'!AJ19)</f>
        <v/>
      </c>
      <c r="AK20" s="5" t="str">
        <f>IF(ISBLANK('Foglio Google'!AK19),"",'Foglio Google'!AK19)</f>
        <v/>
      </c>
      <c r="AL20" s="4" t="s">
        <v>821</v>
      </c>
      <c r="AM20" t="str">
        <f>IF(ISBLANK('Foglio Google'!AM19),"",'Foglio Google'!AM19)</f>
        <v>nella maggior parte dei casi</v>
      </c>
      <c r="AN20" t="str">
        <f>IF(ISBLANK('Foglio Google'!AN19),"",'Foglio Google'!AN19)</f>
        <v>in alternativa</v>
      </c>
      <c r="AO20" t="str">
        <f>IF(ISBLANK('Foglio Google'!AO19),"",'Foglio Google'!AO19)</f>
        <v/>
      </c>
      <c r="AP20" t="str">
        <f>IF(ISBLANK('Foglio Google'!AP19),"",'Foglio Google'!AP19)</f>
        <v/>
      </c>
      <c r="AQ20" t="str">
        <f>IF(ISBLANK('Foglio Google'!AQ19),"",'Foglio Google'!AQ19)</f>
        <v/>
      </c>
      <c r="AR20" t="str">
        <f>IF(ISBLANK('Foglio Google'!AR19),"",'Foglio Google'!AR19)</f>
        <v>sì, sempre</v>
      </c>
      <c r="AS20" t="str">
        <f>IF(ISBLANK('Foglio Google'!AS19),"",'Foglio Google'!AS19)</f>
        <v>su consiglio di conoscenti che le utilizzano, pubblicità su carta stampata e/o mediatica</v>
      </c>
      <c r="AT20" t="str">
        <f>IF(ISBLANK('Foglio Google'!AT19),"",'Foglio Google'!AT19)</f>
        <v>propoli_x000D_sciroppo di lumaca_x000D_</v>
      </c>
      <c r="AU20" t="str">
        <f>IF(ISBLANK('Foglio Google'!AU19),"",'Foglio Google'!AU19)</f>
        <v>no</v>
      </c>
      <c r="AV20" t="str">
        <f>IF(ISBLANK('Foglio Google'!AV19),"",'Foglio Google'!AV19)</f>
        <v/>
      </c>
      <c r="AW20" t="str">
        <f>IF(ISBLANK('Foglio Google'!AW19),"",'Foglio Google'!AW19)</f>
        <v>si</v>
      </c>
      <c r="AX20" s="6" t="str">
        <f>IF(ISBLANK('Foglio Google'!AX19),"",'Foglio Google'!AX19)</f>
        <v>Perche ritengo che le medicine non convenzionali sono piu sicure e “naturali” e non hanno effetti collaterali</v>
      </c>
      <c r="AY20" s="6" t="str">
        <f>IF(ISBLANK('Foglio Google'!AY19),"",'Foglio Google'!AY19)</f>
        <v>sì</v>
      </c>
      <c r="AZ20" s="6" t="str">
        <f>IF(ISBLANK('Foglio Google'!AZ19),"",'Foglio Google'!AZ19)</f>
        <v>sì</v>
      </c>
      <c r="BA20" s="6" t="str">
        <f>IF(ISBLANK('Foglio Google'!BA19),"",'Foglio Google'!BA19)</f>
        <v>no</v>
      </c>
      <c r="BC20" s="35">
        <v>4</v>
      </c>
    </row>
    <row r="21" spans="1:55">
      <c r="A21">
        <f t="shared" si="1"/>
        <v>19</v>
      </c>
      <c r="B21" s="1" t="str">
        <f>IF(ISBLANK('Foglio Google'!A20),"-",'Foglio Google'!A20)</f>
        <v>03/03/2015 19.44.01</v>
      </c>
      <c r="C21" s="23">
        <v>1</v>
      </c>
      <c r="D21" s="4" t="str">
        <f>IF(ISBLANK('Foglio Google'!K20),"-",'Foglio Google'!K20)</f>
        <v>siria marangon</v>
      </c>
      <c r="E21" s="5" t="str">
        <f>IF(ISBLANK('Foglio Google'!S20),"-",'Foglio Google'!S20)</f>
        <v>femmina</v>
      </c>
      <c r="F21" s="5">
        <f>IF(ISBLANK('Foglio Google'!T20),"-",'Foglio Google'!T20)</f>
        <v>9</v>
      </c>
      <c r="G21" s="16">
        <f>IF(ISBLANK('Foglio Google'!BE20),"-",'Foglio Google'!BE20)</f>
        <v>38631</v>
      </c>
      <c r="H21" s="4">
        <f>IF(ISBLANK('Foglio Google'!Q20),"0",'Foglio Google'!Q20)</f>
        <v>2</v>
      </c>
      <c r="I21" s="4" t="str">
        <f>IF(ISBLANK('Foglio Google'!BG20),"0",'Foglio Google'!BG20)</f>
        <v>secondogenito</v>
      </c>
      <c r="J21" s="5" t="str">
        <f>IF(ISBLANK('Foglio Google'!B20),"-",'Foglio Google'!B20)</f>
        <v>madre</v>
      </c>
      <c r="K21" s="4">
        <f>IF(ISBLANK('Foglio Google'!C20),"-",'Foglio Google'!C20)</f>
        <v>45</v>
      </c>
      <c r="L21" s="5" t="str">
        <f>IF(ISBLANK('Foglio Google'!D20),"-",'Foglio Google'!D20)</f>
        <v>superiore</v>
      </c>
      <c r="M21" s="5" t="str">
        <f>IF(ISBLANK('Foglio Google'!E20),"-",'Foglio Google'!E20)</f>
        <v>occupato</v>
      </c>
      <c r="N21" s="5" t="str">
        <f>IF(ISBLANK('Foglio Google'!F20),"-",'Foglio Google'!F20)</f>
        <v>operaio</v>
      </c>
      <c r="O21" s="4">
        <f>IF(ISBLANK('Foglio Google'!G20),"-",'Foglio Google'!G20)</f>
        <v>44</v>
      </c>
      <c r="P21" s="5" t="str">
        <f>IF(ISBLANK('Foglio Google'!H20),"-",'Foglio Google'!H20)</f>
        <v>superiore</v>
      </c>
      <c r="Q21" s="5" t="str">
        <f>IF(ISBLANK('Foglio Google'!I20),"-",'Foglio Google'!I20)</f>
        <v>occupata</v>
      </c>
      <c r="R21" s="5" t="str">
        <f>IF(ISBLANK('Foglio Google'!J20),"-",'Foglio Google'!J20)</f>
        <v>impiegata</v>
      </c>
      <c r="S21" s="4">
        <f>IF(ISBLANK('Foglio Google'!U20),"0",'Foglio Google'!U20)</f>
        <v>1</v>
      </c>
      <c r="T21" s="5" t="s">
        <v>845</v>
      </c>
      <c r="U21" s="5" t="str">
        <f>IF(ISBLANK('Foglio Google'!BH20),"-",'Foglio Google'!BH20)</f>
        <v>GI</v>
      </c>
      <c r="V21" s="5">
        <f>IF(ISBLANK('Foglio Google'!W20),"0",'Foglio Google'!W20)</f>
        <v>1</v>
      </c>
      <c r="W21" s="5">
        <f>IF(ISBLANK('Foglio Google'!X20),"0",'Foglio Google'!X20)</f>
        <v>1</v>
      </c>
      <c r="X21" s="5">
        <f>IF(ISBLANK('Foglio Google'!Y20),"0",'Foglio Google'!Y20)</f>
        <v>0</v>
      </c>
      <c r="Y21" s="5">
        <f>IF(ISBLANK('Foglio Google'!Z20),"0",'Foglio Google'!Z20)</f>
        <v>0</v>
      </c>
      <c r="Z21" s="5">
        <f>IF(ISBLANK('Foglio Google'!AA20),"0",'Foglio Google'!AA20)</f>
        <v>3</v>
      </c>
      <c r="AA21" s="4" t="str">
        <f>IF(ISBLANK('Foglio Google'!AB20),"-",'Foglio Google'!AB20)</f>
        <v>no</v>
      </c>
      <c r="AB21" s="5" t="str">
        <f t="shared" si="0"/>
        <v/>
      </c>
      <c r="AC21" s="4" t="str">
        <f>IF(ISBLANK('Foglio Google'!AC20),"",'Foglio Google'!AC20)</f>
        <v/>
      </c>
      <c r="AD21" s="5" t="str">
        <f>IF(ISBLANK('Foglio Google'!AD20),"",'Foglio Google'!AD20)</f>
        <v/>
      </c>
      <c r="AE21" s="5" t="str">
        <f>IF(ISBLANK('Foglio Google'!AE20),"",'Foglio Google'!AE20)</f>
        <v/>
      </c>
      <c r="AF21" s="5" t="str">
        <f>IF(ISBLANK('Foglio Google'!AF20),"",'Foglio Google'!AF20)</f>
        <v/>
      </c>
      <c r="AG21" s="5" t="str">
        <f>IF(ISBLANK('Foglio Google'!AG20),"",'Foglio Google'!AG20)</f>
        <v/>
      </c>
      <c r="AH21" s="5" t="str">
        <f>IF(ISBLANK('Foglio Google'!AH20),"",'Foglio Google'!AH20)</f>
        <v/>
      </c>
      <c r="AI21" s="5" t="str">
        <f>IF(ISBLANK('Foglio Google'!AI20),"",'Foglio Google'!AI20)</f>
        <v/>
      </c>
      <c r="AJ21" s="5" t="str">
        <f>IF(ISBLANK('Foglio Google'!AJ20),"",'Foglio Google'!AJ20)</f>
        <v/>
      </c>
      <c r="AK21" s="5" t="str">
        <f>IF(ISBLANK('Foglio Google'!AK20),"",'Foglio Google'!AK20)</f>
        <v/>
      </c>
      <c r="AL21" s="4" t="str">
        <f>IF(ISBLANK('Foglio Google'!BJ20),"-",'Foglio Google'!BJ20)</f>
        <v>-</v>
      </c>
      <c r="AM21" t="str">
        <f>IF(ISBLANK('Foglio Google'!AM20),"",'Foglio Google'!AM20)</f>
        <v/>
      </c>
      <c r="AN21" t="str">
        <f>IF(ISBLANK('Foglio Google'!AN20),"",'Foglio Google'!AN20)</f>
        <v/>
      </c>
      <c r="AO21" t="str">
        <f>IF(ISBLANK('Foglio Google'!AO20),"",'Foglio Google'!AO20)</f>
        <v/>
      </c>
      <c r="AP21" t="str">
        <f>IF(ISBLANK('Foglio Google'!AP20),"",'Foglio Google'!AP20)</f>
        <v/>
      </c>
      <c r="AQ21" t="str">
        <f>IF(ISBLANK('Foglio Google'!AQ20),"",'Foglio Google'!AQ20)</f>
        <v/>
      </c>
      <c r="AR21" t="str">
        <f>IF(ISBLANK('Foglio Google'!AR20),"",'Foglio Google'!AR20)</f>
        <v>sì, sempre</v>
      </c>
      <c r="AS21" t="str">
        <f>IF(ISBLANK('Foglio Google'!AS20),"",'Foglio Google'!AS20)</f>
        <v/>
      </c>
      <c r="AT21" t="str">
        <f>IF(ISBLANK('Foglio Google'!AT20),"",'Foglio Google'!AT20)</f>
        <v/>
      </c>
      <c r="AU21" t="str">
        <f>IF(ISBLANK('Foglio Google'!AU20),"",'Foglio Google'!AU20)</f>
        <v/>
      </c>
      <c r="AV21" t="str">
        <f>IF(ISBLANK('Foglio Google'!AV20),"",'Foglio Google'!AV20)</f>
        <v/>
      </c>
      <c r="AW21" t="str">
        <f>IF(ISBLANK('Foglio Google'!AW20),"",'Foglio Google'!AW20)</f>
        <v/>
      </c>
      <c r="AX21" s="6" t="str">
        <f>IF(ISBLANK('Foglio Google'!AX20),"",'Foglio Google'!AX20)</f>
        <v/>
      </c>
      <c r="AY21" s="6" t="str">
        <f>IF(ISBLANK('Foglio Google'!AY20),"",'Foglio Google'!AY20)</f>
        <v>non lo so</v>
      </c>
      <c r="AZ21" s="6" t="str">
        <f>IF(ISBLANK('Foglio Google'!AZ20),"",'Foglio Google'!AZ20)</f>
        <v>sì</v>
      </c>
      <c r="BA21" s="6" t="str">
        <f>IF(ISBLANK('Foglio Google'!BA20),"",'Foglio Google'!BA20)</f>
        <v>sì</v>
      </c>
      <c r="BC21" s="35">
        <v>3</v>
      </c>
    </row>
    <row r="22" spans="1:55">
      <c r="A22">
        <f t="shared" si="1"/>
        <v>20</v>
      </c>
      <c r="B22" s="1" t="str">
        <f>IF(ISBLANK('Foglio Google'!A21),"-",'Foglio Google'!A21)</f>
        <v>03/03/2015 19.52.45</v>
      </c>
      <c r="C22" s="23">
        <v>1</v>
      </c>
      <c r="D22" s="4" t="str">
        <f>IF(ISBLANK('Foglio Google'!K21),"-",'Foglio Google'!K21)</f>
        <v>KARIM ALAA EL SAID SAYED AHMED EL BEHIRY</v>
      </c>
      <c r="E22" s="5" t="str">
        <f>IF(ISBLANK('Foglio Google'!S21),"-",'Foglio Google'!S21)</f>
        <v>maschio</v>
      </c>
      <c r="F22" s="5">
        <f>IF(ISBLANK('Foglio Google'!T21),"-",'Foglio Google'!T21)</f>
        <v>8</v>
      </c>
      <c r="G22" s="16">
        <f>IF(ISBLANK('Foglio Google'!BE21),"-",'Foglio Google'!BE21)</f>
        <v>39130</v>
      </c>
      <c r="H22" s="4">
        <f>IF(ISBLANK('Foglio Google'!Q21),"0",'Foglio Google'!Q21)</f>
        <v>2</v>
      </c>
      <c r="I22" s="4" t="str">
        <f>IF(ISBLANK('Foglio Google'!BG21),"0",'Foglio Google'!BG21)</f>
        <v>primogenito</v>
      </c>
      <c r="J22" s="5" t="str">
        <f>IF(ISBLANK('Foglio Google'!B21),"-",'Foglio Google'!B21)</f>
        <v>padre</v>
      </c>
      <c r="K22" s="4">
        <f>IF(ISBLANK('Foglio Google'!C21),"-",'Foglio Google'!C21)</f>
        <v>44</v>
      </c>
      <c r="L22" s="5" t="str">
        <f>IF(ISBLANK('Foglio Google'!D21),"-",'Foglio Google'!D21)</f>
        <v>laurea</v>
      </c>
      <c r="M22" s="5" t="str">
        <f>IF(ISBLANK('Foglio Google'!E21),"-",'Foglio Google'!E21)</f>
        <v>occupato</v>
      </c>
      <c r="N22" s="5" t="str">
        <f>IF(ISBLANK('Foglio Google'!F21),"-",'Foglio Google'!F21)</f>
        <v>operaio</v>
      </c>
      <c r="O22" s="4">
        <f>IF(ISBLANK('Foglio Google'!G21),"-",'Foglio Google'!G21)</f>
        <v>34</v>
      </c>
      <c r="P22" s="5" t="str">
        <f>IF(ISBLANK('Foglio Google'!H21),"-",'Foglio Google'!H21)</f>
        <v>laurea</v>
      </c>
      <c r="Q22" s="5" t="str">
        <f>IF(ISBLANK('Foglio Google'!I21),"-",'Foglio Google'!I21)</f>
        <v>casalinga</v>
      </c>
      <c r="R22" s="5" t="str">
        <f>IF(ISBLANK('Foglio Google'!J21),"-",'Foglio Google'!J21)</f>
        <v>-</v>
      </c>
      <c r="S22" s="4">
        <f>IF(ISBLANK('Foglio Google'!U21),"0",'Foglio Google'!U21)</f>
        <v>3</v>
      </c>
      <c r="T22" s="5" t="s">
        <v>845</v>
      </c>
      <c r="U22" s="5" t="str">
        <f>IF(ISBLANK('Foglio Google'!BH21),"-",'Foglio Google'!BH21)</f>
        <v>FEBBRE/INFLUENZA</v>
      </c>
      <c r="V22" s="5">
        <f>IF(ISBLANK('Foglio Google'!W21),"0",'Foglio Google'!W21)</f>
        <v>4</v>
      </c>
      <c r="W22" s="5">
        <f>IF(ISBLANK('Foglio Google'!X21),"0",'Foglio Google'!X21)</f>
        <v>0</v>
      </c>
      <c r="X22" s="5">
        <f>IF(ISBLANK('Foglio Google'!Y21),"0",'Foglio Google'!Y21)</f>
        <v>3</v>
      </c>
      <c r="Y22" s="5">
        <f>IF(ISBLANK('Foglio Google'!Z21),"0",'Foglio Google'!Z21)</f>
        <v>3</v>
      </c>
      <c r="Z22" s="5">
        <f>IF(ISBLANK('Foglio Google'!AA21),"0",'Foglio Google'!AA21)</f>
        <v>0</v>
      </c>
      <c r="AA22" s="4" t="str">
        <f>IF(ISBLANK('Foglio Google'!AB21),"-",'Foglio Google'!AB21)</f>
        <v>no</v>
      </c>
      <c r="AB22" s="5" t="str">
        <f t="shared" si="0"/>
        <v/>
      </c>
      <c r="AC22" s="4" t="str">
        <f>IF(ISBLANK('Foglio Google'!AC21),"",'Foglio Google'!AC21)</f>
        <v/>
      </c>
      <c r="AD22" s="5" t="str">
        <f>IF(ISBLANK('Foglio Google'!AD21),"",'Foglio Google'!AD21)</f>
        <v/>
      </c>
      <c r="AE22" s="5" t="str">
        <f>IF(ISBLANK('Foglio Google'!AE21),"",'Foglio Google'!AE21)</f>
        <v/>
      </c>
      <c r="AF22" s="5" t="str">
        <f>IF(ISBLANK('Foglio Google'!AF21),"",'Foglio Google'!AF21)</f>
        <v/>
      </c>
      <c r="AG22" s="5" t="str">
        <f>IF(ISBLANK('Foglio Google'!AG21),"",'Foglio Google'!AG21)</f>
        <v/>
      </c>
      <c r="AH22" s="5" t="str">
        <f>IF(ISBLANK('Foglio Google'!AH21),"",'Foglio Google'!AH21)</f>
        <v/>
      </c>
      <c r="AI22" s="5" t="str">
        <f>IF(ISBLANK('Foglio Google'!AI21),"",'Foglio Google'!AI21)</f>
        <v/>
      </c>
      <c r="AJ22" s="5" t="str">
        <f>IF(ISBLANK('Foglio Google'!AJ21),"",'Foglio Google'!AJ21)</f>
        <v/>
      </c>
      <c r="AK22" s="5" t="str">
        <f>IF(ISBLANK('Foglio Google'!AK21),"",'Foglio Google'!AK21)</f>
        <v/>
      </c>
      <c r="AL22" s="4" t="str">
        <f>IF(ISBLANK('Foglio Google'!BJ21),"-",'Foglio Google'!BJ21)</f>
        <v>-</v>
      </c>
      <c r="AM22" t="str">
        <f>IF(ISBLANK('Foglio Google'!AM21),"",'Foglio Google'!AM21)</f>
        <v/>
      </c>
      <c r="AN22" t="str">
        <f>IF(ISBLANK('Foglio Google'!AN21),"",'Foglio Google'!AN21)</f>
        <v/>
      </c>
      <c r="AO22" t="str">
        <f>IF(ISBLANK('Foglio Google'!AO21),"",'Foglio Google'!AO21)</f>
        <v/>
      </c>
      <c r="AP22" t="str">
        <f>IF(ISBLANK('Foglio Google'!AP21),"",'Foglio Google'!AP21)</f>
        <v/>
      </c>
      <c r="AQ22" t="str">
        <f>IF(ISBLANK('Foglio Google'!AQ21),"",'Foglio Google'!AQ21)</f>
        <v/>
      </c>
      <c r="AR22" t="str">
        <f>IF(ISBLANK('Foglio Google'!AR21),"",'Foglio Google'!AR21)</f>
        <v>sì, sempre</v>
      </c>
      <c r="AS22" t="str">
        <f>IF(ISBLANK('Foglio Google'!AS21),"",'Foglio Google'!AS21)</f>
        <v/>
      </c>
      <c r="AT22" t="str">
        <f>IF(ISBLANK('Foglio Google'!AT21),"",'Foglio Google'!AT21)</f>
        <v/>
      </c>
      <c r="AU22" t="str">
        <f>IF(ISBLANK('Foglio Google'!AU21),"",'Foglio Google'!AU21)</f>
        <v/>
      </c>
      <c r="AV22" t="str">
        <f>IF(ISBLANK('Foglio Google'!AV21),"",'Foglio Google'!AV21)</f>
        <v/>
      </c>
      <c r="AW22" t="str">
        <f>IF(ISBLANK('Foglio Google'!AW21),"",'Foglio Google'!AW21)</f>
        <v/>
      </c>
      <c r="AX22" s="6" t="str">
        <f>IF(ISBLANK('Foglio Google'!AX21),"",'Foglio Google'!AX21)</f>
        <v/>
      </c>
      <c r="AY22" s="6" t="str">
        <f>IF(ISBLANK('Foglio Google'!AY21),"",'Foglio Google'!AY21)</f>
        <v>sì</v>
      </c>
      <c r="AZ22" s="6" t="str">
        <f>IF(ISBLANK('Foglio Google'!AZ21),"",'Foglio Google'!AZ21)</f>
        <v>sì</v>
      </c>
      <c r="BA22" s="6" t="str">
        <f>IF(ISBLANK('Foglio Google'!BA21),"",'Foglio Google'!BA21)</f>
        <v>sì</v>
      </c>
      <c r="BC22" s="35">
        <v>2</v>
      </c>
    </row>
    <row r="23" spans="1:55" ht="28">
      <c r="A23">
        <f t="shared" si="1"/>
        <v>21</v>
      </c>
      <c r="B23" s="1" t="str">
        <f>IF(ISBLANK('Foglio Google'!A22),"-",'Foglio Google'!A22)</f>
        <v>03/03/2015 20.03.22</v>
      </c>
      <c r="C23" s="23">
        <v>1</v>
      </c>
      <c r="D23" s="4" t="str">
        <f>IF(ISBLANK('Foglio Google'!K22),"-",'Foglio Google'!K22)</f>
        <v>elisa terrini</v>
      </c>
      <c r="E23" s="5" t="str">
        <f>IF(ISBLANK('Foglio Google'!S22),"-",'Foglio Google'!S22)</f>
        <v>femmina</v>
      </c>
      <c r="F23" s="5">
        <f>IF(ISBLANK('Foglio Google'!T22),"-",'Foglio Google'!T22)</f>
        <v>8</v>
      </c>
      <c r="G23" s="16">
        <f>IF(ISBLANK('Foglio Google'!BE22),"-",'Foglio Google'!BE22)</f>
        <v>39055</v>
      </c>
      <c r="H23" s="4">
        <f>IF(ISBLANK('Foglio Google'!Q22),"0",'Foglio Google'!Q22)</f>
        <v>2</v>
      </c>
      <c r="I23" s="4" t="str">
        <f>IF(ISBLANK('Foglio Google'!BG22),"0",'Foglio Google'!BG22)</f>
        <v>secondogenito</v>
      </c>
      <c r="J23" s="5" t="str">
        <f>IF(ISBLANK('Foglio Google'!B22),"-",'Foglio Google'!B22)</f>
        <v>madre</v>
      </c>
      <c r="K23" s="4">
        <f>IF(ISBLANK('Foglio Google'!C22),"-",'Foglio Google'!C22)</f>
        <v>46</v>
      </c>
      <c r="L23" s="5" t="str">
        <f>IF(ISBLANK('Foglio Google'!D22),"-",'Foglio Google'!D22)</f>
        <v>media</v>
      </c>
      <c r="M23" s="5" t="str">
        <f>IF(ISBLANK('Foglio Google'!E22),"-",'Foglio Google'!E22)</f>
        <v>occupato</v>
      </c>
      <c r="N23" s="5" t="str">
        <f>IF(ISBLANK('Foglio Google'!F22),"-",'Foglio Google'!F22)</f>
        <v>operaio</v>
      </c>
      <c r="O23" s="4">
        <f>IF(ISBLANK('Foglio Google'!G22),"-",'Foglio Google'!G22)</f>
        <v>43</v>
      </c>
      <c r="P23" s="5" t="str">
        <f>IF(ISBLANK('Foglio Google'!H22),"-",'Foglio Google'!H22)</f>
        <v>superiore</v>
      </c>
      <c r="Q23" s="5" t="str">
        <f>IF(ISBLANK('Foglio Google'!I22),"-",'Foglio Google'!I22)</f>
        <v>occupata</v>
      </c>
      <c r="R23" s="5" t="str">
        <f>IF(ISBLANK('Foglio Google'!J22),"-",'Foglio Google'!J22)</f>
        <v>impiegata</v>
      </c>
      <c r="S23" s="4">
        <f>IF(ISBLANK('Foglio Google'!U22),"0",'Foglio Google'!U22)</f>
        <v>2</v>
      </c>
      <c r="T23" s="5" t="s">
        <v>845</v>
      </c>
      <c r="U23" s="5" t="str">
        <f>IF(ISBLANK('Foglio Google'!BH22),"-",'Foglio Google'!BH22)</f>
        <v>GI</v>
      </c>
      <c r="V23" s="5">
        <f>IF(ISBLANK('Foglio Google'!W22),"0",'Foglio Google'!W22)</f>
        <v>2</v>
      </c>
      <c r="W23" s="5">
        <f>IF(ISBLANK('Foglio Google'!X22),"0",'Foglio Google'!X22)</f>
        <v>0</v>
      </c>
      <c r="X23" s="5">
        <f>IF(ISBLANK('Foglio Google'!Y22),"0",'Foglio Google'!Y22)</f>
        <v>2</v>
      </c>
      <c r="Y23" s="5">
        <f>IF(ISBLANK('Foglio Google'!Z22),"0",'Foglio Google'!Z22)</f>
        <v>3</v>
      </c>
      <c r="Z23" s="5">
        <f>IF(ISBLANK('Foglio Google'!AA22),"0",'Foglio Google'!AA22)</f>
        <v>0</v>
      </c>
      <c r="AA23" s="4" t="str">
        <f>IF(ISBLANK('Foglio Google'!AB22),"-",'Foglio Google'!AB22)</f>
        <v>si</v>
      </c>
      <c r="AB23" s="5">
        <f t="shared" si="0"/>
        <v>1</v>
      </c>
      <c r="AC23" s="4" t="str">
        <f>IF(ISBLANK('Foglio Google'!AC22),"",'Foglio Google'!AC22)</f>
        <v/>
      </c>
      <c r="AD23" s="5" t="str">
        <f>IF(ISBLANK('Foglio Google'!AD22),"",'Foglio Google'!AD22)</f>
        <v>1 volta</v>
      </c>
      <c r="AE23" s="5" t="str">
        <f>IF(ISBLANK('Foglio Google'!AE22),"",'Foglio Google'!AE22)</f>
        <v/>
      </c>
      <c r="AF23" s="5" t="str">
        <f>IF(ISBLANK('Foglio Google'!AF22),"",'Foglio Google'!AF22)</f>
        <v/>
      </c>
      <c r="AG23" s="5" t="str">
        <f>IF(ISBLANK('Foglio Google'!AG22),"",'Foglio Google'!AG22)</f>
        <v/>
      </c>
      <c r="AH23" s="5" t="str">
        <f>IF(ISBLANK('Foglio Google'!AH22),"",'Foglio Google'!AH22)</f>
        <v/>
      </c>
      <c r="AI23" s="5" t="str">
        <f>IF(ISBLANK('Foglio Google'!AI22),"",'Foglio Google'!AI22)</f>
        <v/>
      </c>
      <c r="AJ23" s="5" t="str">
        <f>IF(ISBLANK('Foglio Google'!AJ22),"",'Foglio Google'!AJ22)</f>
        <v/>
      </c>
      <c r="AK23" s="5" t="str">
        <f>IF(ISBLANK('Foglio Google'!AK22),"",'Foglio Google'!AK22)</f>
        <v/>
      </c>
      <c r="AL23" s="4" t="str">
        <f>IF(ISBLANK('Foglio Google'!BJ22),"-",'Foglio Google'!BJ22)</f>
        <v>immuno/orl</v>
      </c>
      <c r="AM23" t="str">
        <f>IF(ISBLANK('Foglio Google'!AM22),"",'Foglio Google'!AM22)</f>
        <v>nella maggior parte dei casi</v>
      </c>
      <c r="AN23" t="str">
        <f>IF(ISBLANK('Foglio Google'!AN22),"",'Foglio Google'!AN22)</f>
        <v>in alternativa</v>
      </c>
      <c r="AO23" t="str">
        <f>IF(ISBLANK('Foglio Google'!AO22),"",'Foglio Google'!AO22)</f>
        <v>la medicina convenzionale</v>
      </c>
      <c r="AP23" t="str">
        <f>IF(ISBLANK('Foglio Google'!AP22),"",'Foglio Google'!AP22)</f>
        <v>medicine convenzionali</v>
      </c>
      <c r="AQ23" t="str">
        <f>IF(ISBLANK('Foglio Google'!AQ22),"",'Foglio Google'!AQ22)</f>
        <v>medicine non convenzionali</v>
      </c>
      <c r="AR23" t="str">
        <f>IF(ISBLANK('Foglio Google'!AR22),"",'Foglio Google'!AR22)</f>
        <v>sì, sempre</v>
      </c>
      <c r="AS23" t="str">
        <f>IF(ISBLANK('Foglio Google'!AS22),"",'Foglio Google'!AS22)</f>
        <v>farmacista</v>
      </c>
      <c r="AT23" t="str">
        <f>IF(ISBLANK('Foglio Google'!AT22),"",'Foglio Google'!AT22)</f>
        <v>sciroppo di lumaca_x000D_sciroppo Buaron_x000D_echinacea_x000D_pomate crema Timo_x000D_suffumigi col bicarbinato</v>
      </c>
      <c r="AU23" t="str">
        <f>IF(ISBLANK('Foglio Google'!AU22),"",'Foglio Google'!AU22)</f>
        <v>no</v>
      </c>
      <c r="AV23" t="str">
        <f>IF(ISBLANK('Foglio Google'!AV22),"",'Foglio Google'!AV22)</f>
        <v/>
      </c>
      <c r="AW23" t="str">
        <f>IF(ISBLANK('Foglio Google'!AW22),"",'Foglio Google'!AW22)</f>
        <v>si</v>
      </c>
      <c r="AX23" s="6" t="str">
        <f>IF(ISBLANK('Foglio Google'!AX22),"",'Foglio Google'!AX22)</f>
        <v>Perche ritengo che le medicine non convenzionali sono piu sicure e “naturali” e non hanno effetti collaterali</v>
      </c>
      <c r="AY23" s="6" t="str">
        <f>IF(ISBLANK('Foglio Google'!AY22),"",'Foglio Google'!AY22)</f>
        <v>sì</v>
      </c>
      <c r="AZ23" s="6" t="str">
        <f>IF(ISBLANK('Foglio Google'!AZ22),"",'Foglio Google'!AZ22)</f>
        <v>sì</v>
      </c>
      <c r="BA23" s="6" t="str">
        <f>IF(ISBLANK('Foglio Google'!BA22),"",'Foglio Google'!BA22)</f>
        <v>sì</v>
      </c>
      <c r="BC23" s="35">
        <v>2</v>
      </c>
    </row>
    <row r="24" spans="1:55">
      <c r="A24">
        <f t="shared" si="1"/>
        <v>22</v>
      </c>
      <c r="B24" s="1" t="str">
        <f>IF(ISBLANK('Foglio Google'!A23),"-",'Foglio Google'!A23)</f>
        <v>03/03/2015 20.19.38</v>
      </c>
      <c r="C24" s="23">
        <v>1</v>
      </c>
      <c r="D24" s="4" t="str">
        <f>IF(ISBLANK('Foglio Google'!K23),"-",'Foglio Google'!K23)</f>
        <v>Kevin Garavaglia</v>
      </c>
      <c r="E24" s="5" t="str">
        <f>IF(ISBLANK('Foglio Google'!S23),"-",'Foglio Google'!S23)</f>
        <v>maschio</v>
      </c>
      <c r="F24" s="5">
        <f>IF(ISBLANK('Foglio Google'!T23),"-",'Foglio Google'!T23)</f>
        <v>5</v>
      </c>
      <c r="G24" s="16">
        <f>IF(ISBLANK('Foglio Google'!BE23),"-",'Foglio Google'!BE23)</f>
        <v>40219</v>
      </c>
      <c r="H24" s="4">
        <f>IF(ISBLANK('Foglio Google'!Q23),"0",'Foglio Google'!Q23)</f>
        <v>2</v>
      </c>
      <c r="I24" s="4" t="str">
        <f>IF(ISBLANK('Foglio Google'!BG23),"0",'Foglio Google'!BG23)</f>
        <v>primogenito</v>
      </c>
      <c r="J24" s="5" t="str">
        <f>IF(ISBLANK('Foglio Google'!B23),"-",'Foglio Google'!B23)</f>
        <v>padre</v>
      </c>
      <c r="K24" s="4">
        <f>IF(ISBLANK('Foglio Google'!C23),"-",'Foglio Google'!C23)</f>
        <v>36</v>
      </c>
      <c r="L24" s="5" t="str">
        <f>IF(ISBLANK('Foglio Google'!D23),"-",'Foglio Google'!D23)</f>
        <v>media</v>
      </c>
      <c r="M24" s="5" t="str">
        <f>IF(ISBLANK('Foglio Google'!E23),"-",'Foglio Google'!E23)</f>
        <v>occupato</v>
      </c>
      <c r="N24" s="5" t="str">
        <f>IF(ISBLANK('Foglio Google'!F23),"-",'Foglio Google'!F23)</f>
        <v>operaio</v>
      </c>
      <c r="O24" s="4">
        <f>IF(ISBLANK('Foglio Google'!G23),"-",'Foglio Google'!G23)</f>
        <v>38</v>
      </c>
      <c r="P24" s="5" t="str">
        <f>IF(ISBLANK('Foglio Google'!H23),"-",'Foglio Google'!H23)</f>
        <v>superiore</v>
      </c>
      <c r="Q24" s="5" t="str">
        <f>IF(ISBLANK('Foglio Google'!I23),"-",'Foglio Google'!I23)</f>
        <v>occupata</v>
      </c>
      <c r="R24" s="5" t="str">
        <f>IF(ISBLANK('Foglio Google'!J23),"-",'Foglio Google'!J23)</f>
        <v>operaia</v>
      </c>
      <c r="S24" s="4">
        <f>IF(ISBLANK('Foglio Google'!U23),"0",'Foglio Google'!U23)</f>
        <v>1</v>
      </c>
      <c r="T24" s="5" t="s">
        <v>845</v>
      </c>
      <c r="U24" s="5" t="str">
        <f>IF(ISBLANK('Foglio Google'!BH23),"-",'Foglio Google'!BH23)</f>
        <v>ORL</v>
      </c>
      <c r="V24" s="5">
        <f>IF(ISBLANK('Foglio Google'!W23),"0",'Foglio Google'!W23)</f>
        <v>1</v>
      </c>
      <c r="W24" s="5">
        <f>IF(ISBLANK('Foglio Google'!X23),"0",'Foglio Google'!X23)</f>
        <v>0</v>
      </c>
      <c r="X24" s="5">
        <f>IF(ISBLANK('Foglio Google'!Y23),"0",'Foglio Google'!Y23)</f>
        <v>1</v>
      </c>
      <c r="Y24" s="5">
        <f>IF(ISBLANK('Foglio Google'!Z23),"0",'Foglio Google'!Z23)</f>
        <v>2</v>
      </c>
      <c r="Z24" s="5">
        <f>IF(ISBLANK('Foglio Google'!AA23),"0",'Foglio Google'!AA23)</f>
        <v>3</v>
      </c>
      <c r="AA24" s="4" t="str">
        <f>IF(ISBLANK('Foglio Google'!AB23),"-",'Foglio Google'!AB23)</f>
        <v>no</v>
      </c>
      <c r="AB24" s="5" t="str">
        <f t="shared" si="0"/>
        <v/>
      </c>
      <c r="AC24" s="4" t="str">
        <f>IF(ISBLANK('Foglio Google'!AC23),"",'Foglio Google'!AC23)</f>
        <v/>
      </c>
      <c r="AD24" s="5" t="str">
        <f>IF(ISBLANK('Foglio Google'!AD23),"",'Foglio Google'!AD23)</f>
        <v/>
      </c>
      <c r="AE24" s="5" t="str">
        <f>IF(ISBLANK('Foglio Google'!AE23),"",'Foglio Google'!AE23)</f>
        <v/>
      </c>
      <c r="AF24" s="5" t="str">
        <f>IF(ISBLANK('Foglio Google'!AF23),"",'Foglio Google'!AF23)</f>
        <v/>
      </c>
      <c r="AG24" s="5" t="str">
        <f>IF(ISBLANK('Foglio Google'!AG23),"",'Foglio Google'!AG23)</f>
        <v/>
      </c>
      <c r="AH24" s="5" t="str">
        <f>IF(ISBLANK('Foglio Google'!AH23),"",'Foglio Google'!AH23)</f>
        <v/>
      </c>
      <c r="AI24" s="5" t="str">
        <f>IF(ISBLANK('Foglio Google'!AI23),"",'Foglio Google'!AI23)</f>
        <v/>
      </c>
      <c r="AJ24" s="5" t="str">
        <f>IF(ISBLANK('Foglio Google'!AJ23),"",'Foglio Google'!AJ23)</f>
        <v/>
      </c>
      <c r="AK24" s="5" t="str">
        <f>IF(ISBLANK('Foglio Google'!AK23),"",'Foglio Google'!AK23)</f>
        <v/>
      </c>
      <c r="AL24" s="4" t="str">
        <f>IF(ISBLANK('Foglio Google'!BJ23),"-",'Foglio Google'!BJ23)</f>
        <v>-</v>
      </c>
      <c r="AM24" t="str">
        <f>IF(ISBLANK('Foglio Google'!AM23),"",'Foglio Google'!AM23)</f>
        <v/>
      </c>
      <c r="AN24" t="str">
        <f>IF(ISBLANK('Foglio Google'!AN23),"",'Foglio Google'!AN23)</f>
        <v/>
      </c>
      <c r="AO24" t="str">
        <f>IF(ISBLANK('Foglio Google'!AO23),"",'Foglio Google'!AO23)</f>
        <v/>
      </c>
      <c r="AP24" t="str">
        <f>IF(ISBLANK('Foglio Google'!AP23),"",'Foglio Google'!AP23)</f>
        <v/>
      </c>
      <c r="AQ24" t="str">
        <f>IF(ISBLANK('Foglio Google'!AQ23),"",'Foglio Google'!AQ23)</f>
        <v/>
      </c>
      <c r="AR24" t="s">
        <v>138</v>
      </c>
      <c r="AS24" t="str">
        <f>IF(ISBLANK('Foglio Google'!AS23),"",'Foglio Google'!AS23)</f>
        <v/>
      </c>
      <c r="AT24" t="str">
        <f>IF(ISBLANK('Foglio Google'!AT23),"",'Foglio Google'!AT23)</f>
        <v/>
      </c>
      <c r="AU24" t="str">
        <f>IF(ISBLANK('Foglio Google'!AU23),"",'Foglio Google'!AU23)</f>
        <v/>
      </c>
      <c r="AV24" t="str">
        <f>IF(ISBLANK('Foglio Google'!AV23),"",'Foglio Google'!AV23)</f>
        <v/>
      </c>
      <c r="AW24" t="str">
        <f>IF(ISBLANK('Foglio Google'!AW23),"",'Foglio Google'!AW23)</f>
        <v/>
      </c>
      <c r="AX24" s="6" t="str">
        <f>IF(ISBLANK('Foglio Google'!AX23),"",'Foglio Google'!AX23)</f>
        <v/>
      </c>
      <c r="AY24" s="6" t="str">
        <f>IF(ISBLANK('Foglio Google'!AY23),"",'Foglio Google'!AY23)</f>
        <v>no</v>
      </c>
      <c r="AZ24" s="6" t="str">
        <f>IF(ISBLANK('Foglio Google'!AZ23),"",'Foglio Google'!AZ23)</f>
        <v>sì</v>
      </c>
      <c r="BA24" s="6" t="str">
        <f>IF(ISBLANK('Foglio Google'!BA23),"",'Foglio Google'!BA23)</f>
        <v>sì</v>
      </c>
      <c r="BC24" s="35">
        <v>3</v>
      </c>
    </row>
    <row r="25" spans="1:55" ht="28">
      <c r="A25">
        <f t="shared" si="1"/>
        <v>23</v>
      </c>
      <c r="B25" s="1" t="str">
        <f>IF(ISBLANK('Foglio Google'!A24),"-",'Foglio Google'!A24)</f>
        <v>08/03/2015 19.03.24</v>
      </c>
      <c r="C25" s="23">
        <v>1</v>
      </c>
      <c r="D25" s="4" t="str">
        <f>IF(ISBLANK('Foglio Google'!K24),"-",'Foglio Google'!K24)</f>
        <v>angelica armienti</v>
      </c>
      <c r="E25" s="5" t="str">
        <f>IF(ISBLANK('Foglio Google'!S24),"-",'Foglio Google'!S24)</f>
        <v>femmina</v>
      </c>
      <c r="F25" s="5">
        <f>IF(ISBLANK('Foglio Google'!T24),"-",'Foglio Google'!T24)</f>
        <v>6</v>
      </c>
      <c r="G25" s="16">
        <f>IF(ISBLANK('Foglio Google'!BE24),"-",'Foglio Google'!BE24)</f>
        <v>39854</v>
      </c>
      <c r="H25" s="4">
        <f>IF(ISBLANK('Foglio Google'!Q24),"0",'Foglio Google'!Q24)</f>
        <v>2</v>
      </c>
      <c r="I25" s="4" t="str">
        <f>IF(ISBLANK('Foglio Google'!BG24),"0",'Foglio Google'!BG24)</f>
        <v>primogenito</v>
      </c>
      <c r="J25" s="5" t="str">
        <f>IF(ISBLANK('Foglio Google'!B24),"-",'Foglio Google'!B24)</f>
        <v>padre</v>
      </c>
      <c r="K25" s="4">
        <f>IF(ISBLANK('Foglio Google'!C24),"-",'Foglio Google'!C24)</f>
        <v>35</v>
      </c>
      <c r="L25" s="5" t="str">
        <f>IF(ISBLANK('Foglio Google'!D24),"-",'Foglio Google'!D24)</f>
        <v>laurea</v>
      </c>
      <c r="M25" s="5" t="str">
        <f>IF(ISBLANK('Foglio Google'!E24),"-",'Foglio Google'!E24)</f>
        <v>occupato</v>
      </c>
      <c r="N25" s="5" t="s">
        <v>218</v>
      </c>
      <c r="O25" s="4">
        <f>IF(ISBLANK('Foglio Google'!G24),"-",'Foglio Google'!G24)</f>
        <v>40</v>
      </c>
      <c r="P25" s="5" t="str">
        <f>IF(ISBLANK('Foglio Google'!H24),"-",'Foglio Google'!H24)</f>
        <v>laurea</v>
      </c>
      <c r="Q25" s="5" t="str">
        <f>IF(ISBLANK('Foglio Google'!I24),"-",'Foglio Google'!I24)</f>
        <v>occupata</v>
      </c>
      <c r="R25" s="5" t="str">
        <f>IF(ISBLANK('Foglio Google'!J24),"-",'Foglio Google'!J24)</f>
        <v>medico</v>
      </c>
      <c r="S25" s="4">
        <f>IF(ISBLANK('Foglio Google'!U24),"0",'Foglio Google'!U24)</f>
        <v>4</v>
      </c>
      <c r="T25" s="5" t="s">
        <v>845</v>
      </c>
      <c r="U25" s="5" t="str">
        <f>IF(ISBLANK('Foglio Google'!BH24),"-",'Foglio Google'!BH24)</f>
        <v>ORL</v>
      </c>
      <c r="V25" s="5">
        <f>IF(ISBLANK('Foglio Google'!W24),"0",'Foglio Google'!W24)</f>
        <v>0</v>
      </c>
      <c r="W25" s="5">
        <f>IF(ISBLANK('Foglio Google'!X24),"0",'Foglio Google'!X24)</f>
        <v>4</v>
      </c>
      <c r="X25" s="5">
        <f>IF(ISBLANK('Foglio Google'!Y24),"0",'Foglio Google'!Y24)</f>
        <v>4</v>
      </c>
      <c r="Y25" s="5">
        <f>IF(ISBLANK('Foglio Google'!Z24),"0",'Foglio Google'!Z24)</f>
        <v>4</v>
      </c>
      <c r="Z25" s="5">
        <f>IF(ISBLANK('Foglio Google'!AA24),"0",'Foglio Google'!AA24)</f>
        <v>0</v>
      </c>
      <c r="AA25" s="4" t="str">
        <f>IF(ISBLANK('Foglio Google'!AB24),"-",'Foglio Google'!AB24)</f>
        <v>si</v>
      </c>
      <c r="AB25" s="5">
        <f t="shared" si="0"/>
        <v>1</v>
      </c>
      <c r="AC25" s="4" t="str">
        <f>IF(ISBLANK('Foglio Google'!AC24),"",'Foglio Google'!AC24)</f>
        <v/>
      </c>
      <c r="AD25" s="5" t="str">
        <f>IF(ISBLANK('Foglio Google'!AD24),"",'Foglio Google'!AD24)</f>
        <v/>
      </c>
      <c r="AE25" s="5" t="str">
        <f>IF(ISBLANK('Foglio Google'!AE24),"",'Foglio Google'!AE24)</f>
        <v/>
      </c>
      <c r="AF25" s="5" t="str">
        <f>IF(ISBLANK('Foglio Google'!AF24),"",'Foglio Google'!AF24)</f>
        <v/>
      </c>
      <c r="AG25" s="5" t="str">
        <f>IF(ISBLANK('Foglio Google'!AG24),"",'Foglio Google'!AG24)</f>
        <v>2 volte</v>
      </c>
      <c r="AH25" s="5" t="str">
        <f>IF(ISBLANK('Foglio Google'!AH24),"",'Foglio Google'!AH24)</f>
        <v/>
      </c>
      <c r="AI25" s="5" t="str">
        <f>IF(ISBLANK('Foglio Google'!AI24),"",'Foglio Google'!AI24)</f>
        <v/>
      </c>
      <c r="AJ25" s="5" t="str">
        <f>IF(ISBLANK('Foglio Google'!AJ24),"",'Foglio Google'!AJ24)</f>
        <v/>
      </c>
      <c r="AK25" s="5" t="str">
        <f>IF(ISBLANK('Foglio Google'!AK24),"",'Foglio Google'!AK24)</f>
        <v/>
      </c>
      <c r="AL25" s="4" t="s">
        <v>821</v>
      </c>
      <c r="AM25" t="str">
        <f>IF(ISBLANK('Foglio Google'!AM24),"",'Foglio Google'!AM24)</f>
        <v>mai</v>
      </c>
      <c r="AN25" t="str">
        <f>IF(ISBLANK('Foglio Google'!AN24),"",'Foglio Google'!AN24)</f>
        <v>insieme</v>
      </c>
      <c r="AO25" t="str">
        <f>IF(ISBLANK('Foglio Google'!AO24),"",'Foglio Google'!AO24)</f>
        <v>la medicina convenzionale</v>
      </c>
      <c r="AP25" t="str">
        <f>IF(ISBLANK('Foglio Google'!AP24),"",'Foglio Google'!AP24)</f>
        <v>medicine convenzionali</v>
      </c>
      <c r="AQ25" t="str">
        <f>IF(ISBLANK('Foglio Google'!AQ24),"",'Foglio Google'!AQ24)</f>
        <v/>
      </c>
      <c r="AR25" t="str">
        <f>IF(ISBLANK('Foglio Google'!AR24),"",'Foglio Google'!AR24)</f>
        <v>sì, sempre</v>
      </c>
      <c r="AS25" t="str">
        <f>IF(ISBLANK('Foglio Google'!AS24),"",'Foglio Google'!AS24)</f>
        <v>su decisione personale</v>
      </c>
      <c r="AT25" t="str">
        <f>IF(ISBLANK('Foglio Google'!AT24),"",'Foglio Google'!AT24)</f>
        <v>omeogrifi - febbre. sintomi influenzali_x000D_viburcol - supposte febbre_x000D__x000D_</v>
      </c>
      <c r="AU25" t="str">
        <f>IF(ISBLANK('Foglio Google'!AU24),"",'Foglio Google'!AU24)</f>
        <v>no</v>
      </c>
      <c r="AV25" t="str">
        <f>IF(ISBLANK('Foglio Google'!AV24),"",'Foglio Google'!AV24)</f>
        <v/>
      </c>
      <c r="AW25" t="str">
        <f>IF(ISBLANK('Foglio Google'!AW24),"",'Foglio Google'!AW24)</f>
        <v>si</v>
      </c>
      <c r="AX25" s="6" t="str">
        <f>IF(ISBLANK('Foglio Google'!AX24),"",'Foglio Google'!AX24)</f>
        <v>Perche ritengo che le medicine non convenzionali sono piu sicure e “naturali” e non hanno effetti collaterali, per provare, essendo queste abbastanza conosciute e utilizzate</v>
      </c>
      <c r="AY25" s="6" t="str">
        <f>IF(ISBLANK('Foglio Google'!AY24),"",'Foglio Google'!AY24)</f>
        <v>no</v>
      </c>
      <c r="AZ25" s="6" t="str">
        <f>IF(ISBLANK('Foglio Google'!AZ24),"",'Foglio Google'!AZ24)</f>
        <v>no</v>
      </c>
      <c r="BA25" s="6" t="str">
        <f>IF(ISBLANK('Foglio Google'!BA24),"",'Foglio Google'!BA24)</f>
        <v>no</v>
      </c>
      <c r="BC25" s="35">
        <v>6</v>
      </c>
    </row>
    <row r="26" spans="1:55" ht="28">
      <c r="A26">
        <f t="shared" si="1"/>
        <v>24</v>
      </c>
      <c r="B26" s="1" t="str">
        <f>IF(ISBLANK('Foglio Google'!A25),"-",'Foglio Google'!A25)</f>
        <v>08/03/2015 19.18.58</v>
      </c>
      <c r="C26" s="23">
        <v>1</v>
      </c>
      <c r="D26" s="4" t="str">
        <f>IF(ISBLANK('Foglio Google'!K25),"-",'Foglio Google'!K25)</f>
        <v>elena boldini</v>
      </c>
      <c r="E26" s="5" t="str">
        <f>IF(ISBLANK('Foglio Google'!S25),"-",'Foglio Google'!S25)</f>
        <v>femmina</v>
      </c>
      <c r="F26" s="5">
        <f>IF(ISBLANK('Foglio Google'!T25),"-",'Foglio Google'!T25)</f>
        <v>6</v>
      </c>
      <c r="G26" s="16">
        <f>IF(ISBLANK('Foglio Google'!BE25),"-",'Foglio Google'!BE25)</f>
        <v>39668</v>
      </c>
      <c r="H26" s="4">
        <f>IF(ISBLANK('Foglio Google'!Q25),"0",'Foglio Google'!Q25)</f>
        <v>2</v>
      </c>
      <c r="I26" s="4" t="str">
        <f>IF(ISBLANK('Foglio Google'!BG25),"0",'Foglio Google'!BG25)</f>
        <v>secondogenito</v>
      </c>
      <c r="J26" s="5" t="str">
        <f>IF(ISBLANK('Foglio Google'!B25),"-",'Foglio Google'!B25)</f>
        <v>madre</v>
      </c>
      <c r="K26" s="4">
        <f>IF(ISBLANK('Foglio Google'!C25),"-",'Foglio Google'!C25)</f>
        <v>51</v>
      </c>
      <c r="L26" s="5" t="str">
        <f>IF(ISBLANK('Foglio Google'!D25),"-",'Foglio Google'!D25)</f>
        <v>superiore</v>
      </c>
      <c r="M26" s="5" t="str">
        <f>IF(ISBLANK('Foglio Google'!E25),"-",'Foglio Google'!E25)</f>
        <v>occupato</v>
      </c>
      <c r="N26" s="5" t="str">
        <f>IF(ISBLANK('Foglio Google'!F25),"-",'Foglio Google'!F25)</f>
        <v>impiegato</v>
      </c>
      <c r="O26" s="4">
        <f>IF(ISBLANK('Foglio Google'!G25),"-",'Foglio Google'!G25)</f>
        <v>43</v>
      </c>
      <c r="P26" s="5" t="str">
        <f>IF(ISBLANK('Foglio Google'!H25),"-",'Foglio Google'!H25)</f>
        <v>laurea</v>
      </c>
      <c r="Q26" s="5" t="str">
        <f>IF(ISBLANK('Foglio Google'!I25),"-",'Foglio Google'!I25)</f>
        <v>occupata</v>
      </c>
      <c r="R26" s="5" t="str">
        <f>IF(ISBLANK('Foglio Google'!J25),"-",'Foglio Google'!J25)</f>
        <v>impiegata</v>
      </c>
      <c r="S26" s="4">
        <f>IF(ISBLANK('Foglio Google'!U25),"0",'Foglio Google'!U25)</f>
        <v>4</v>
      </c>
      <c r="T26" s="5" t="s">
        <v>845</v>
      </c>
      <c r="U26" s="5" t="str">
        <f>IF(ISBLANK('Foglio Google'!BH25),"-",'Foglio Google'!BH25)</f>
        <v>ORL/GI</v>
      </c>
      <c r="V26" s="5">
        <f>IF(ISBLANK('Foglio Google'!W25),"0",'Foglio Google'!W25)</f>
        <v>2</v>
      </c>
      <c r="W26" s="5">
        <f>IF(ISBLANK('Foglio Google'!X25),"0",'Foglio Google'!X25)</f>
        <v>1</v>
      </c>
      <c r="X26" s="5">
        <f>IF(ISBLANK('Foglio Google'!Y25),"0",'Foglio Google'!Y25)</f>
        <v>0</v>
      </c>
      <c r="Y26" s="5">
        <f>IF(ISBLANK('Foglio Google'!Z25),"0",'Foglio Google'!Z25)</f>
        <v>4</v>
      </c>
      <c r="Z26" s="5">
        <f>IF(ISBLANK('Foglio Google'!AA25),"0",'Foglio Google'!AA25)</f>
        <v>1</v>
      </c>
      <c r="AA26" s="4" t="str">
        <f>IF(ISBLANK('Foglio Google'!AB25),"-",'Foglio Google'!AB25)</f>
        <v>si</v>
      </c>
      <c r="AB26" s="5">
        <f t="shared" si="0"/>
        <v>1</v>
      </c>
      <c r="AC26" s="4" t="str">
        <f>IF(ISBLANK('Foglio Google'!AC25),"",'Foglio Google'!AC25)</f>
        <v/>
      </c>
      <c r="AD26" s="5" t="str">
        <f>IF(ISBLANK('Foglio Google'!AD25),"",'Foglio Google'!AD25)</f>
        <v/>
      </c>
      <c r="AE26" s="5" t="str">
        <f>IF(ISBLANK('Foglio Google'!AE25),"",'Foglio Google'!AE25)</f>
        <v/>
      </c>
      <c r="AF26" s="5" t="str">
        <f>IF(ISBLANK('Foglio Google'!AF25),"",'Foglio Google'!AF25)</f>
        <v/>
      </c>
      <c r="AG26" s="5" t="str">
        <f>IF(ISBLANK('Foglio Google'!AG25),"",'Foglio Google'!AG25)</f>
        <v>5 volte</v>
      </c>
      <c r="AH26" s="5" t="str">
        <f>IF(ISBLANK('Foglio Google'!AH25),"",'Foglio Google'!AH25)</f>
        <v/>
      </c>
      <c r="AI26" s="5" t="str">
        <f>IF(ISBLANK('Foglio Google'!AI25),"",'Foglio Google'!AI25)</f>
        <v/>
      </c>
      <c r="AJ26" s="5" t="str">
        <f>IF(ISBLANK('Foglio Google'!AJ25),"",'Foglio Google'!AJ25)</f>
        <v/>
      </c>
      <c r="AK26" s="5" t="str">
        <f>IF(ISBLANK('Foglio Google'!AK25),"",'Foglio Google'!AK25)</f>
        <v/>
      </c>
      <c r="AL26" s="4" t="str">
        <f>IF(ISBLANK('Foglio Google'!BJ25),"-",'Foglio Google'!BJ25)</f>
        <v>orl/gi</v>
      </c>
      <c r="AM26" t="str">
        <f>IF(ISBLANK('Foglio Google'!AM25),"",'Foglio Google'!AM25)</f>
        <v>nella maggior parte dei casi</v>
      </c>
      <c r="AN26" t="str">
        <f>IF(ISBLANK('Foglio Google'!AN25),"",'Foglio Google'!AN25)</f>
        <v>insieme</v>
      </c>
      <c r="AO26" t="str">
        <f>IF(ISBLANK('Foglio Google'!AO25),"",'Foglio Google'!AO25)</f>
        <v>la medicina convenzionale</v>
      </c>
      <c r="AP26" t="str">
        <f>IF(ISBLANK('Foglio Google'!AP25),"",'Foglio Google'!AP25)</f>
        <v>altro tentativo con la medicina non convenzionale</v>
      </c>
      <c r="AQ26" t="str">
        <f>IF(ISBLANK('Foglio Google'!AQ25),"",'Foglio Google'!AQ25)</f>
        <v/>
      </c>
      <c r="AR26" t="str">
        <f>IF(ISBLANK('Foglio Google'!AR25),"",'Foglio Google'!AR25)</f>
        <v>sì, sempre</v>
      </c>
      <c r="AS26" t="str">
        <f>IF(ISBLANK('Foglio Google'!AS25),"",'Foglio Google'!AS25)</f>
        <v/>
      </c>
      <c r="AT26" t="str">
        <f>IF(ISBLANK('Foglio Google'!AT25),"",'Foglio Google'!AT25)</f>
        <v>silicea _x000D_sulfur_x000D_mercurius_x000D_pulsatilla_x000D_belladonna</v>
      </c>
      <c r="AU26" t="str">
        <f>IF(ISBLANK('Foglio Google'!AU25),"",'Foglio Google'!AU25)</f>
        <v>no</v>
      </c>
      <c r="AV26" t="str">
        <f>IF(ISBLANK('Foglio Google'!AV25),"",'Foglio Google'!AV25)</f>
        <v/>
      </c>
      <c r="AW26" t="str">
        <f>IF(ISBLANK('Foglio Google'!AW25),"",'Foglio Google'!AW25)</f>
        <v>si</v>
      </c>
      <c r="AX26" s="6" t="s">
        <v>864</v>
      </c>
      <c r="AY26" s="6" t="str">
        <f>IF(ISBLANK('Foglio Google'!AY25),"",'Foglio Google'!AY25)</f>
        <v>non lo so</v>
      </c>
      <c r="AZ26" s="6" t="str">
        <f>IF(ISBLANK('Foglio Google'!AZ25),"",'Foglio Google'!AZ25)</f>
        <v>sì</v>
      </c>
      <c r="BA26" s="6" t="str">
        <f>IF(ISBLANK('Foglio Google'!BA25),"",'Foglio Google'!BA25)</f>
        <v>non sempre</v>
      </c>
      <c r="BC26" s="35">
        <v>2</v>
      </c>
    </row>
    <row r="27" spans="1:55" ht="14" customHeight="1">
      <c r="A27">
        <f t="shared" si="1"/>
        <v>25</v>
      </c>
      <c r="B27" s="1" t="str">
        <f>IF(ISBLANK('Foglio Google'!A26),"-",'Foglio Google'!A26)</f>
        <v>12/03/2015 18.05.50</v>
      </c>
      <c r="C27" s="23">
        <v>1</v>
      </c>
      <c r="D27" s="4" t="str">
        <f>IF(ISBLANK('Foglio Google'!K26),"-",'Foglio Google'!K26)</f>
        <v>serena mancini</v>
      </c>
      <c r="E27" s="5" t="str">
        <f>IF(ISBLANK('Foglio Google'!S26),"-",'Foglio Google'!S26)</f>
        <v>femmina</v>
      </c>
      <c r="F27" s="5">
        <f>IF(ISBLANK('Foglio Google'!T26),"-",'Foglio Google'!T26)</f>
        <v>3</v>
      </c>
      <c r="G27" s="16">
        <f>IF(ISBLANK('Foglio Google'!BE26),"-",'Foglio Google'!BE26)</f>
        <v>40861</v>
      </c>
      <c r="H27" s="4">
        <f>IF(ISBLANK('Foglio Google'!Q26),"0",'Foglio Google'!Q26)</f>
        <v>1</v>
      </c>
      <c r="I27" s="4" t="str">
        <f>IF(ISBLANK('Foglio Google'!BG26),"0",'Foglio Google'!BG26)</f>
        <v>primogenito</v>
      </c>
      <c r="J27" s="5" t="str">
        <f>IF(ISBLANK('Foglio Google'!B26),"-",'Foglio Google'!B26)</f>
        <v>madre</v>
      </c>
      <c r="K27" s="4">
        <f>IF(ISBLANK('Foglio Google'!C26),"-",'Foglio Google'!C26)</f>
        <v>48</v>
      </c>
      <c r="L27" s="5" t="str">
        <f>IF(ISBLANK('Foglio Google'!D26),"-",'Foglio Google'!D26)</f>
        <v>media</v>
      </c>
      <c r="M27" s="5" t="str">
        <f>IF(ISBLANK('Foglio Google'!E26),"-",'Foglio Google'!E26)</f>
        <v>occupato</v>
      </c>
      <c r="N27" s="5" t="str">
        <f>IF(ISBLANK('Foglio Google'!F26),"-",'Foglio Google'!F26)</f>
        <v>libero professionista</v>
      </c>
      <c r="O27" s="4">
        <f>IF(ISBLANK('Foglio Google'!G26),"-",'Foglio Google'!G26)</f>
        <v>33</v>
      </c>
      <c r="P27" s="5" t="str">
        <f>IF(ISBLANK('Foglio Google'!H26),"-",'Foglio Google'!H26)</f>
        <v>media</v>
      </c>
      <c r="Q27" s="5" t="str">
        <f>IF(ISBLANK('Foglio Google'!I26),"-",'Foglio Google'!I26)</f>
        <v>casalinga</v>
      </c>
      <c r="R27" s="5" t="str">
        <f>IF(ISBLANK('Foglio Google'!J26),"-",'Foglio Google'!J26)</f>
        <v>-</v>
      </c>
      <c r="S27" s="4">
        <f>IF(ISBLANK('Foglio Google'!U26),"0",'Foglio Google'!U26)</f>
        <v>5</v>
      </c>
      <c r="T27" s="5" t="s">
        <v>845</v>
      </c>
      <c r="U27" s="5" t="str">
        <f>IF(ISBLANK('Foglio Google'!BH26),"-",'Foglio Google'!BH26)</f>
        <v>ORL</v>
      </c>
      <c r="V27" s="5">
        <f>IF(ISBLANK('Foglio Google'!W26),"0",'Foglio Google'!W26)</f>
        <v>5</v>
      </c>
      <c r="W27" s="5">
        <f>IF(ISBLANK('Foglio Google'!X26),"0",'Foglio Google'!X26)</f>
        <v>2</v>
      </c>
      <c r="X27" s="5">
        <f>IF(ISBLANK('Foglio Google'!Y26),"0",'Foglio Google'!Y26)</f>
        <v>5</v>
      </c>
      <c r="Y27" s="5">
        <f>IF(ISBLANK('Foglio Google'!Z26),"0",'Foglio Google'!Z26)</f>
        <v>0</v>
      </c>
      <c r="Z27" s="5">
        <f>IF(ISBLANK('Foglio Google'!AA26),"0",'Foglio Google'!AA26)</f>
        <v>0</v>
      </c>
      <c r="AA27" s="4" t="str">
        <f>IF(ISBLANK('Foglio Google'!AB26),"-",'Foglio Google'!AB26)</f>
        <v>si</v>
      </c>
      <c r="AB27" s="5">
        <f t="shared" si="0"/>
        <v>1</v>
      </c>
      <c r="AC27" s="4" t="str">
        <f>IF(ISBLANK('Foglio Google'!AC26),"",'Foglio Google'!AC26)</f>
        <v/>
      </c>
      <c r="AD27" s="5" t="str">
        <f>IF(ISBLANK('Foglio Google'!AD26),"",'Foglio Google'!AD26)</f>
        <v/>
      </c>
      <c r="AE27" s="5" t="str">
        <f>IF(ISBLANK('Foglio Google'!AE26),"",'Foglio Google'!AE26)</f>
        <v/>
      </c>
      <c r="AF27" s="5" t="str">
        <f>IF(ISBLANK('Foglio Google'!AF26),"",'Foglio Google'!AF26)</f>
        <v/>
      </c>
      <c r="AG27" s="5" t="str">
        <f>IF(ISBLANK('Foglio Google'!AG26),"",'Foglio Google'!AG26)</f>
        <v>3 volte</v>
      </c>
      <c r="AH27" s="5" t="str">
        <f>IF(ISBLANK('Foglio Google'!AH26),"",'Foglio Google'!AH26)</f>
        <v/>
      </c>
      <c r="AI27" s="5" t="str">
        <f>IF(ISBLANK('Foglio Google'!AI26),"",'Foglio Google'!AI26)</f>
        <v/>
      </c>
      <c r="AJ27" s="5" t="str">
        <f>IF(ISBLANK('Foglio Google'!AJ26),"",'Foglio Google'!AJ26)</f>
        <v/>
      </c>
      <c r="AK27" s="5" t="str">
        <f>IF(ISBLANK('Foglio Google'!AK26),"",'Foglio Google'!AK26)</f>
        <v/>
      </c>
      <c r="AL27" s="4" t="s">
        <v>821</v>
      </c>
      <c r="AM27" t="str">
        <f>IF(ISBLANK('Foglio Google'!AM26),"",'Foglio Google'!AM26)</f>
        <v>qualche volta</v>
      </c>
      <c r="AN27" t="str">
        <f>IF(ISBLANK('Foglio Google'!AN26),"",'Foglio Google'!AN26)</f>
        <v>insieme</v>
      </c>
      <c r="AO27" t="str">
        <f>IF(ISBLANK('Foglio Google'!AO26),"",'Foglio Google'!AO26)</f>
        <v>la medicina convenzionale</v>
      </c>
      <c r="AP27" t="str">
        <f>IF(ISBLANK('Foglio Google'!AP26),"",'Foglio Google'!AP26)</f>
        <v>medicine convenzionali</v>
      </c>
      <c r="AQ27" t="str">
        <f>IF(ISBLANK('Foglio Google'!AQ26),"",'Foglio Google'!AQ26)</f>
        <v>medicine non convenzionali</v>
      </c>
      <c r="AR27" t="str">
        <f>IF(ISBLANK('Foglio Google'!AR26),"",'Foglio Google'!AR26)</f>
        <v>no</v>
      </c>
      <c r="AS27" t="str">
        <f>IF(ISBLANK('Foglio Google'!AS26),"",'Foglio Google'!AS26)</f>
        <v>su consiglio di conoscenti che le utilizzano</v>
      </c>
      <c r="AT27" t="str">
        <f>IF(ISBLANK('Foglio Google'!AT26),"",'Foglio Google'!AT26)</f>
        <v>oscilococcinum_x000D_sciroppo per tosse not_x000D_nettardep</v>
      </c>
      <c r="AU27" t="str">
        <f>IF(ISBLANK('Foglio Google'!AU26),"",'Foglio Google'!AU26)</f>
        <v>no</v>
      </c>
      <c r="AV27" t="str">
        <f>IF(ISBLANK('Foglio Google'!AV26),"",'Foglio Google'!AV26)</f>
        <v/>
      </c>
      <c r="AW27" t="str">
        <f>IF(ISBLANK('Foglio Google'!AW26),"",'Foglio Google'!AW26)</f>
        <v>si</v>
      </c>
      <c r="AX27" s="6" t="s">
        <v>864</v>
      </c>
      <c r="AY27" s="6" t="str">
        <f>IF(ISBLANK('Foglio Google'!AY26),"",'Foglio Google'!AY26)</f>
        <v>sì</v>
      </c>
      <c r="AZ27" s="6" t="str">
        <f>IF(ISBLANK('Foglio Google'!AZ26),"",'Foglio Google'!AZ26)</f>
        <v>sì</v>
      </c>
      <c r="BA27" s="6" t="str">
        <f>IF(ISBLANK('Foglio Google'!BA26),"",'Foglio Google'!BA26)</f>
        <v>sì</v>
      </c>
      <c r="BC27" s="35">
        <v>3</v>
      </c>
    </row>
    <row r="28" spans="1:55" ht="28" customHeight="1">
      <c r="A28">
        <f t="shared" si="1"/>
        <v>26</v>
      </c>
      <c r="B28" s="1" t="str">
        <f>IF(ISBLANK('Foglio Google'!A27),"-",'Foglio Google'!A27)</f>
        <v>12/03/2015 18.21.14</v>
      </c>
      <c r="C28" s="23">
        <v>1</v>
      </c>
      <c r="D28" s="4" t="str">
        <f>IF(ISBLANK('Foglio Google'!K27),"-",'Foglio Google'!K27)</f>
        <v>maria rosaria catalano</v>
      </c>
      <c r="E28" s="5" t="str">
        <f>IF(ISBLANK('Foglio Google'!S27),"-",'Foglio Google'!S27)</f>
        <v>femmina</v>
      </c>
      <c r="F28" s="5">
        <f>IF(ISBLANK('Foglio Google'!T27),"-",'Foglio Google'!T27)</f>
        <v>12</v>
      </c>
      <c r="G28" s="16">
        <f>IF(ISBLANK('Foglio Google'!BE27),"-",'Foglio Google'!BE27)</f>
        <v>37600</v>
      </c>
      <c r="H28" s="4">
        <f>IF(ISBLANK('Foglio Google'!Q27),"0",'Foglio Google'!Q27)</f>
        <v>1</v>
      </c>
      <c r="I28" s="4" t="str">
        <f>IF(ISBLANK('Foglio Google'!BG27),"0",'Foglio Google'!BG27)</f>
        <v>primogenito</v>
      </c>
      <c r="J28" s="5" t="str">
        <f>IF(ISBLANK('Foglio Google'!B27),"-",'Foglio Google'!B27)</f>
        <v>padre</v>
      </c>
      <c r="K28" s="4">
        <f>IF(ISBLANK('Foglio Google'!C27),"-",'Foglio Google'!C27)</f>
        <v>48</v>
      </c>
      <c r="L28" s="5" t="str">
        <f>IF(ISBLANK('Foglio Google'!D27),"-",'Foglio Google'!D27)</f>
        <v>laurea</v>
      </c>
      <c r="M28" s="5" t="str">
        <f>IF(ISBLANK('Foglio Google'!E27),"-",'Foglio Google'!E27)</f>
        <v>occupato</v>
      </c>
      <c r="N28" s="5" t="str">
        <f>IF(ISBLANK('Foglio Google'!F27),"-",'Foglio Google'!F27)</f>
        <v>insegnante</v>
      </c>
      <c r="O28" s="4">
        <f>IF(ISBLANK('Foglio Google'!G27),"-",'Foglio Google'!G27)</f>
        <v>48</v>
      </c>
      <c r="P28" s="5" t="str">
        <f>IF(ISBLANK('Foglio Google'!H27),"-",'Foglio Google'!H27)</f>
        <v>laurea</v>
      </c>
      <c r="Q28" s="5" t="str">
        <f>IF(ISBLANK('Foglio Google'!I27),"-",'Foglio Google'!I27)</f>
        <v>occupata</v>
      </c>
      <c r="R28" s="5" t="s">
        <v>236</v>
      </c>
      <c r="S28" s="4">
        <f>IF(ISBLANK('Foglio Google'!U27),"0",'Foglio Google'!U27)</f>
        <v>1</v>
      </c>
      <c r="T28" s="5" t="s">
        <v>845</v>
      </c>
      <c r="U28" s="5" t="str">
        <f>IF(ISBLANK('Foglio Google'!BH27),"-",'Foglio Google'!BH27)</f>
        <v>ORL</v>
      </c>
      <c r="V28" s="5">
        <f>IF(ISBLANK('Foglio Google'!W27),"0",'Foglio Google'!W27)</f>
        <v>1</v>
      </c>
      <c r="W28" s="5">
        <f>IF(ISBLANK('Foglio Google'!X27),"0",'Foglio Google'!X27)</f>
        <v>0</v>
      </c>
      <c r="X28" s="5">
        <f>IF(ISBLANK('Foglio Google'!Y27),"0",'Foglio Google'!Y27)</f>
        <v>1</v>
      </c>
      <c r="Y28" s="5">
        <f>IF(ISBLANK('Foglio Google'!Z27),"0",'Foglio Google'!Z27)</f>
        <v>0</v>
      </c>
      <c r="Z28" s="5">
        <f>IF(ISBLANK('Foglio Google'!AA27),"0",'Foglio Google'!AA27)</f>
        <v>2</v>
      </c>
      <c r="AA28" s="4" t="str">
        <f>IF(ISBLANK('Foglio Google'!AB27),"-",'Foglio Google'!AB27)</f>
        <v>si</v>
      </c>
      <c r="AB28" s="5">
        <f t="shared" si="0"/>
        <v>0</v>
      </c>
      <c r="AC28" s="4" t="str">
        <f>IF(ISBLANK('Foglio Google'!AC27),"",'Foglio Google'!AC27)</f>
        <v/>
      </c>
      <c r="AD28" s="5" t="str">
        <f>IF(ISBLANK('Foglio Google'!AD27),"",'Foglio Google'!AD27)</f>
        <v/>
      </c>
      <c r="AE28" s="5" t="str">
        <f>IF(ISBLANK('Foglio Google'!AE27),"",'Foglio Google'!AE27)</f>
        <v/>
      </c>
      <c r="AF28" s="5" t="str">
        <f>IF(ISBLANK('Foglio Google'!AF27),"",'Foglio Google'!AF27)</f>
        <v/>
      </c>
      <c r="AG28" s="5" t="str">
        <f>IF(ISBLANK('Foglio Google'!AG27),"",'Foglio Google'!AG27)</f>
        <v/>
      </c>
      <c r="AH28" s="5" t="str">
        <f>IF(ISBLANK('Foglio Google'!AH27),"",'Foglio Google'!AH27)</f>
        <v/>
      </c>
      <c r="AI28" s="5" t="str">
        <f>IF(ISBLANK('Foglio Google'!AI27),"",'Foglio Google'!AI27)</f>
        <v/>
      </c>
      <c r="AJ28" s="5" t="str">
        <f>IF(ISBLANK('Foglio Google'!AJ27),"",'Foglio Google'!AJ27)</f>
        <v/>
      </c>
      <c r="AK28" s="5" t="str">
        <f>IF(ISBLANK('Foglio Google'!AK27),"",'Foglio Google'!AK27)</f>
        <v/>
      </c>
      <c r="AL28" s="4" t="str">
        <f>IF(ISBLANK('Foglio Google'!BJ27),"-",'Foglio Google'!BJ27)</f>
        <v>-</v>
      </c>
      <c r="AM28" t="str">
        <f>IF(ISBLANK('Foglio Google'!AM27),"",'Foglio Google'!AM27)</f>
        <v>nella maggior parte dei casi</v>
      </c>
      <c r="AN28" t="str">
        <f>IF(ISBLANK('Foglio Google'!AN27),"",'Foglio Google'!AN27)</f>
        <v>in alternativa</v>
      </c>
      <c r="AO28" t="str">
        <f>IF(ISBLANK('Foglio Google'!AO27),"",'Foglio Google'!AO27)</f>
        <v/>
      </c>
      <c r="AP28" t="str">
        <f>IF(ISBLANK('Foglio Google'!AP27),"",'Foglio Google'!AP27)</f>
        <v>medicine convenzionali</v>
      </c>
      <c r="AQ28" t="str">
        <f>IF(ISBLANK('Foglio Google'!AQ27),"",'Foglio Google'!AQ27)</f>
        <v/>
      </c>
      <c r="AR28" t="str">
        <f>IF(ISBLANK('Foglio Google'!AR27),"",'Foglio Google'!AR27)</f>
        <v>sì, sempre</v>
      </c>
      <c r="AS28" t="str">
        <f>IF(ISBLANK('Foglio Google'!AS27),"",'Foglio Google'!AS27)</f>
        <v>farmacista</v>
      </c>
      <c r="AT28" t="str">
        <f>IF(ISBLANK('Foglio Google'!AT27),"",'Foglio Google'!AT27)</f>
        <v>oscillococcinum_x000D_sciroppo...</v>
      </c>
      <c r="AU28" t="str">
        <f>IF(ISBLANK('Foglio Google'!AU27),"",'Foglio Google'!AU27)</f>
        <v>no</v>
      </c>
      <c r="AV28" t="str">
        <f>IF(ISBLANK('Foglio Google'!AV27),"",'Foglio Google'!AV27)</f>
        <v/>
      </c>
      <c r="AW28" t="str">
        <f>IF(ISBLANK('Foglio Google'!AW27),"",'Foglio Google'!AW27)</f>
        <v>si</v>
      </c>
      <c r="AX28" s="6" t="str">
        <f>IF(ISBLANK('Foglio Google'!AX27),"",'Foglio Google'!AX27)</f>
        <v>Perche mi è stata consigliata o prescritta dal mio medico o da medici specializzati</v>
      </c>
      <c r="AY28" s="6" t="str">
        <f>IF(ISBLANK('Foglio Google'!AY27),"",'Foglio Google'!AY27)</f>
        <v>sì</v>
      </c>
      <c r="AZ28" s="6" t="str">
        <f>IF(ISBLANK('Foglio Google'!AZ27),"",'Foglio Google'!AZ27)</f>
        <v>sì</v>
      </c>
      <c r="BA28" s="6" t="str">
        <f>IF(ISBLANK('Foglio Google'!BA27),"",'Foglio Google'!BA27)</f>
        <v>non sempre</v>
      </c>
      <c r="BC28" s="35">
        <v>4</v>
      </c>
    </row>
    <row r="29" spans="1:55" ht="28">
      <c r="A29">
        <f t="shared" si="1"/>
        <v>27</v>
      </c>
      <c r="B29" s="1" t="str">
        <f>IF(ISBLANK('Foglio Google'!A28),"-",'Foglio Google'!A28)</f>
        <v>12/03/2015 18.35.53</v>
      </c>
      <c r="C29" s="23">
        <v>1</v>
      </c>
      <c r="D29" s="4" t="str">
        <f>IF(ISBLANK('Foglio Google'!K28),"-",'Foglio Google'!K28)</f>
        <v>vittoria tavanelli</v>
      </c>
      <c r="E29" s="5" t="str">
        <f>IF(ISBLANK('Foglio Google'!S28),"-",'Foglio Google'!S28)</f>
        <v>femmina</v>
      </c>
      <c r="F29" s="5">
        <f>IF(ISBLANK('Foglio Google'!T28),"-",'Foglio Google'!T28)</f>
        <v>10</v>
      </c>
      <c r="G29" s="16">
        <f>IF(ISBLANK('Foglio Google'!BE28),"-",'Foglio Google'!BE28)</f>
        <v>38152</v>
      </c>
      <c r="H29" s="4">
        <f>IF(ISBLANK('Foglio Google'!Q28),"0",'Foglio Google'!Q28)</f>
        <v>2</v>
      </c>
      <c r="I29" s="4" t="str">
        <f>IF(ISBLANK('Foglio Google'!BG28),"0",'Foglio Google'!BG28)</f>
        <v>secondogenito</v>
      </c>
      <c r="J29" s="5" t="str">
        <f>IF(ISBLANK('Foglio Google'!B28),"-",'Foglio Google'!B28)</f>
        <v>madre</v>
      </c>
      <c r="K29" s="4">
        <f>IF(ISBLANK('Foglio Google'!C28),"-",'Foglio Google'!C28)</f>
        <v>49</v>
      </c>
      <c r="L29" s="5" t="str">
        <f>IF(ISBLANK('Foglio Google'!D28),"-",'Foglio Google'!D28)</f>
        <v>superiore</v>
      </c>
      <c r="M29" s="5" t="str">
        <f>IF(ISBLANK('Foglio Google'!E28),"-",'Foglio Google'!E28)</f>
        <v>occupato</v>
      </c>
      <c r="N29" s="5" t="str">
        <f>IF(ISBLANK('Foglio Google'!F28),"-",'Foglio Google'!F28)</f>
        <v>libero professionista</v>
      </c>
      <c r="O29" s="4">
        <f>IF(ISBLANK('Foglio Google'!G28),"-",'Foglio Google'!G28)</f>
        <v>43</v>
      </c>
      <c r="P29" s="5" t="str">
        <f>IF(ISBLANK('Foglio Google'!H28),"-",'Foglio Google'!H28)</f>
        <v>superiore</v>
      </c>
      <c r="Q29" s="5" t="str">
        <f>IF(ISBLANK('Foglio Google'!I28),"-",'Foglio Google'!I28)</f>
        <v>occupata</v>
      </c>
      <c r="R29" s="5" t="str">
        <f>IF(ISBLANK('Foglio Google'!J28),"-",'Foglio Google'!J28)</f>
        <v>impiegata</v>
      </c>
      <c r="S29" s="4">
        <f>IF(ISBLANK('Foglio Google'!U28),"0",'Foglio Google'!U28)</f>
        <v>2</v>
      </c>
      <c r="T29" s="5" t="s">
        <v>845</v>
      </c>
      <c r="U29" s="5" t="str">
        <f>IF(ISBLANK('Foglio Google'!BH28),"-",'Foglio Google'!BH28)</f>
        <v>ORL</v>
      </c>
      <c r="V29" s="5">
        <f>IF(ISBLANK('Foglio Google'!W28),"0",'Foglio Google'!W28)</f>
        <v>2</v>
      </c>
      <c r="W29" s="5">
        <f>IF(ISBLANK('Foglio Google'!X28),"0",'Foglio Google'!X28)</f>
        <v>0</v>
      </c>
      <c r="X29" s="5">
        <f>IF(ISBLANK('Foglio Google'!Y28),"0",'Foglio Google'!Y28)</f>
        <v>2</v>
      </c>
      <c r="Y29" s="5">
        <f>IF(ISBLANK('Foglio Google'!Z28),"0",'Foglio Google'!Z28)</f>
        <v>2</v>
      </c>
      <c r="Z29" s="5">
        <f>IF(ISBLANK('Foglio Google'!AA28),"0",'Foglio Google'!AA28)</f>
        <v>2</v>
      </c>
      <c r="AA29" s="4" t="str">
        <f>IF(ISBLANK('Foglio Google'!AB28),"-",'Foglio Google'!AB28)</f>
        <v>si</v>
      </c>
      <c r="AB29" s="5">
        <f t="shared" si="0"/>
        <v>0</v>
      </c>
      <c r="AC29" s="4" t="str">
        <f>IF(ISBLANK('Foglio Google'!AC28),"",'Foglio Google'!AC28)</f>
        <v/>
      </c>
      <c r="AD29" s="5" t="str">
        <f>IF(ISBLANK('Foglio Google'!AD28),"",'Foglio Google'!AD28)</f>
        <v/>
      </c>
      <c r="AE29" s="5" t="str">
        <f>IF(ISBLANK('Foglio Google'!AE28),"",'Foglio Google'!AE28)</f>
        <v/>
      </c>
      <c r="AF29" s="5" t="str">
        <f>IF(ISBLANK('Foglio Google'!AF28),"",'Foglio Google'!AF28)</f>
        <v/>
      </c>
      <c r="AG29" s="5" t="str">
        <f>IF(ISBLANK('Foglio Google'!AG28),"",'Foglio Google'!AG28)</f>
        <v/>
      </c>
      <c r="AH29" s="5" t="str">
        <f>IF(ISBLANK('Foglio Google'!AH28),"",'Foglio Google'!AH28)</f>
        <v/>
      </c>
      <c r="AI29" s="5" t="str">
        <f>IF(ISBLANK('Foglio Google'!AI28),"",'Foglio Google'!AI28)</f>
        <v/>
      </c>
      <c r="AJ29" s="5" t="str">
        <f>IF(ISBLANK('Foglio Google'!AJ28),"",'Foglio Google'!AJ28)</f>
        <v/>
      </c>
      <c r="AK29" s="5" t="str">
        <f>IF(ISBLANK('Foglio Google'!AK28),"",'Foglio Google'!AK28)</f>
        <v/>
      </c>
      <c r="AL29" s="4" t="str">
        <f>IF(ISBLANK('Foglio Google'!BJ28),"-",'Foglio Google'!BJ28)</f>
        <v>immuno/orl</v>
      </c>
      <c r="AM29" t="str">
        <f>IF(ISBLANK('Foglio Google'!AM28),"",'Foglio Google'!AM28)</f>
        <v>nella maggior parte dei casi</v>
      </c>
      <c r="AN29" t="str">
        <f>IF(ISBLANK('Foglio Google'!AN28),"",'Foglio Google'!AN28)</f>
        <v>insieme</v>
      </c>
      <c r="AO29" t="str">
        <f>IF(ISBLANK('Foglio Google'!AO28),"",'Foglio Google'!AO28)</f>
        <v>la medicina convenzionale</v>
      </c>
      <c r="AP29" t="str">
        <f>IF(ISBLANK('Foglio Google'!AP28),"",'Foglio Google'!AP28)</f>
        <v>medicine convenzionali</v>
      </c>
      <c r="AQ29" t="str">
        <f>IF(ISBLANK('Foglio Google'!AQ28),"",'Foglio Google'!AQ28)</f>
        <v>altro tentativo con la medicina convenzionale</v>
      </c>
      <c r="AR29" t="str">
        <f>IF(ISBLANK('Foglio Google'!AR28),"",'Foglio Google'!AR28)</f>
        <v>dipende dalla patologia per la quale si utilizzano</v>
      </c>
      <c r="AS29" t="str">
        <f>IF(ISBLANK('Foglio Google'!AS28),"",'Foglio Google'!AS28)</f>
        <v>farmacista, su consiglio di conoscenti che le utilizzano</v>
      </c>
      <c r="AT29" t="str">
        <f>IF(ISBLANK('Foglio Google'!AT28),"",'Foglio Google'!AT28)</f>
        <v>omeogrifi_x000D_</v>
      </c>
      <c r="AU29" t="str">
        <f>IF(ISBLANK('Foglio Google'!AU28),"",'Foglio Google'!AU28)</f>
        <v>no</v>
      </c>
      <c r="AV29" t="str">
        <f>IF(ISBLANK('Foglio Google'!AV28),"",'Foglio Google'!AV28)</f>
        <v/>
      </c>
      <c r="AW29" t="str">
        <f>IF(ISBLANK('Foglio Google'!AW28),"",'Foglio Google'!AW28)</f>
        <v>si</v>
      </c>
      <c r="AX29" s="6" t="str">
        <f>IF(ISBLANK('Foglio Google'!AX28),"",'Foglio Google'!AX28)</f>
        <v>Perche ritengo che le medicine non convenzionali sono piu sicure e “naturali” e non hanno effetti collaterali</v>
      </c>
      <c r="AY29" s="6" t="str">
        <f>IF(ISBLANK('Foglio Google'!AY28),"",'Foglio Google'!AY28)</f>
        <v>sì</v>
      </c>
      <c r="AZ29" s="6" t="str">
        <f>IF(ISBLANK('Foglio Google'!AZ28),"",'Foglio Google'!AZ28)</f>
        <v>sì</v>
      </c>
      <c r="BA29" s="6" t="str">
        <f>IF(ISBLANK('Foglio Google'!BA28),"",'Foglio Google'!BA28)</f>
        <v>sì</v>
      </c>
      <c r="BC29" s="35">
        <v>3</v>
      </c>
    </row>
    <row r="30" spans="1:55" ht="14" customHeight="1">
      <c r="A30">
        <f t="shared" si="1"/>
        <v>28</v>
      </c>
      <c r="B30" s="1" t="str">
        <f>IF(ISBLANK('Foglio Google'!A29),"-",'Foglio Google'!A29)</f>
        <v>12/03/2015 18.42.05</v>
      </c>
      <c r="C30" s="23">
        <v>1</v>
      </c>
      <c r="D30" s="4" t="str">
        <f>IF(ISBLANK('Foglio Google'!K29),"-",'Foglio Google'!K29)</f>
        <v>charlotte jeanne maria luisa piscitelli</v>
      </c>
      <c r="E30" s="5" t="str">
        <f>IF(ISBLANK('Foglio Google'!S29),"-",'Foglio Google'!S29)</f>
        <v>femmina</v>
      </c>
      <c r="F30" s="5">
        <f>IF(ISBLANK('Foglio Google'!T29),"-",'Foglio Google'!T29)</f>
        <v>5</v>
      </c>
      <c r="G30" s="16">
        <f>IF(ISBLANK('Foglio Google'!BE29),"-",'Foglio Google'!BE29)</f>
        <v>39969</v>
      </c>
      <c r="H30" s="4">
        <f>IF(ISBLANK('Foglio Google'!Q29),"0",'Foglio Google'!Q29)</f>
        <v>1</v>
      </c>
      <c r="I30" s="4" t="str">
        <f>IF(ISBLANK('Foglio Google'!BG29),"0",'Foglio Google'!BG29)</f>
        <v>primogenito</v>
      </c>
      <c r="J30" s="5" t="str">
        <f>IF(ISBLANK('Foglio Google'!B29),"-",'Foglio Google'!B29)</f>
        <v>madre</v>
      </c>
      <c r="K30" s="4">
        <f>IF(ISBLANK('Foglio Google'!C29),"-",'Foglio Google'!C29)</f>
        <v>45</v>
      </c>
      <c r="L30" s="5" t="str">
        <f>IF(ISBLANK('Foglio Google'!D29),"-",'Foglio Google'!D29)</f>
        <v>media</v>
      </c>
      <c r="M30" s="5" t="str">
        <f>IF(ISBLANK('Foglio Google'!E29),"-",'Foglio Google'!E29)</f>
        <v>occupato</v>
      </c>
      <c r="N30" s="5" t="str">
        <f>IF(ISBLANK('Foglio Google'!F29),"-",'Foglio Google'!F29)</f>
        <v>operaio</v>
      </c>
      <c r="O30" s="4">
        <f>IF(ISBLANK('Foglio Google'!G29),"-",'Foglio Google'!G29)</f>
        <v>38</v>
      </c>
      <c r="P30" s="5" t="str">
        <f>IF(ISBLANK('Foglio Google'!H29),"-",'Foglio Google'!H29)</f>
        <v>superiore</v>
      </c>
      <c r="Q30" s="5" t="str">
        <f>IF(ISBLANK('Foglio Google'!I29),"-",'Foglio Google'!I29)</f>
        <v>occupata</v>
      </c>
      <c r="R30" s="5" t="str">
        <f>IF(ISBLANK('Foglio Google'!J29),"-",'Foglio Google'!J29)</f>
        <v>impiegata</v>
      </c>
      <c r="S30" s="4">
        <f>IF(ISBLANK('Foglio Google'!U29),"0",'Foglio Google'!U29)</f>
        <v>4</v>
      </c>
      <c r="T30" s="5" t="s">
        <v>845</v>
      </c>
      <c r="U30" s="5" t="str">
        <f>IF(ISBLANK('Foglio Google'!BH29),"-",'Foglio Google'!BH29)</f>
        <v>ALTRO</v>
      </c>
      <c r="V30" s="5">
        <f>IF(ISBLANK('Foglio Google'!W29),"0",'Foglio Google'!W29)</f>
        <v>4</v>
      </c>
      <c r="W30" s="5">
        <f>IF(ISBLANK('Foglio Google'!X29),"0",'Foglio Google'!X29)</f>
        <v>0</v>
      </c>
      <c r="X30" s="5">
        <f>IF(ISBLANK('Foglio Google'!Y29),"0",'Foglio Google'!Y29)</f>
        <v>4</v>
      </c>
      <c r="Y30" s="5">
        <f>IF(ISBLANK('Foglio Google'!Z29),"0",'Foglio Google'!Z29)</f>
        <v>0</v>
      </c>
      <c r="Z30" s="5">
        <f>IF(ISBLANK('Foglio Google'!AA29),"0",'Foglio Google'!AA29)</f>
        <v>1</v>
      </c>
      <c r="AA30" s="4" t="str">
        <f>IF(ISBLANK('Foglio Google'!AB29),"-",'Foglio Google'!AB29)</f>
        <v>no</v>
      </c>
      <c r="AB30" s="5" t="str">
        <f t="shared" si="0"/>
        <v/>
      </c>
      <c r="AC30" s="4" t="str">
        <f>IF(ISBLANK('Foglio Google'!AC29),"",'Foglio Google'!AC29)</f>
        <v/>
      </c>
      <c r="AD30" s="5" t="str">
        <f>IF(ISBLANK('Foglio Google'!AD29),"",'Foglio Google'!AD29)</f>
        <v/>
      </c>
      <c r="AE30" s="5" t="str">
        <f>IF(ISBLANK('Foglio Google'!AE29),"",'Foglio Google'!AE29)</f>
        <v/>
      </c>
      <c r="AF30" s="5" t="str">
        <f>IF(ISBLANK('Foglio Google'!AF29),"",'Foglio Google'!AF29)</f>
        <v/>
      </c>
      <c r="AG30" s="5" t="str">
        <f>IF(ISBLANK('Foglio Google'!AG29),"",'Foglio Google'!AG29)</f>
        <v/>
      </c>
      <c r="AH30" s="5" t="str">
        <f>IF(ISBLANK('Foglio Google'!AH29),"",'Foglio Google'!AH29)</f>
        <v/>
      </c>
      <c r="AI30" s="5" t="str">
        <f>IF(ISBLANK('Foglio Google'!AI29),"",'Foglio Google'!AI29)</f>
        <v/>
      </c>
      <c r="AJ30" s="5" t="str">
        <f>IF(ISBLANK('Foglio Google'!AJ29),"",'Foglio Google'!AJ29)</f>
        <v/>
      </c>
      <c r="AK30" s="5" t="str">
        <f>IF(ISBLANK('Foglio Google'!AK29),"",'Foglio Google'!AK29)</f>
        <v/>
      </c>
      <c r="AL30" s="4" t="str">
        <f>IF(ISBLANK('Foglio Google'!BJ29),"-",'Foglio Google'!BJ29)</f>
        <v>-</v>
      </c>
      <c r="AM30" t="str">
        <f>IF(ISBLANK('Foglio Google'!AM29),"",'Foglio Google'!AM29)</f>
        <v/>
      </c>
      <c r="AN30" t="str">
        <f>IF(ISBLANK('Foglio Google'!AN29),"",'Foglio Google'!AN29)</f>
        <v/>
      </c>
      <c r="AO30" t="str">
        <f>IF(ISBLANK('Foglio Google'!AO29),"",'Foglio Google'!AO29)</f>
        <v/>
      </c>
      <c r="AP30" t="str">
        <f>IF(ISBLANK('Foglio Google'!AP29),"",'Foglio Google'!AP29)</f>
        <v/>
      </c>
      <c r="AQ30" t="str">
        <f>IF(ISBLANK('Foglio Google'!AQ29),"",'Foglio Google'!AQ29)</f>
        <v/>
      </c>
      <c r="AR30" t="str">
        <f>IF(ISBLANK('Foglio Google'!AR29),"",'Foglio Google'!AR29)</f>
        <v>no</v>
      </c>
      <c r="AS30" t="str">
        <f>IF(ISBLANK('Foglio Google'!AS29),"",'Foglio Google'!AS29)</f>
        <v/>
      </c>
      <c r="AT30" t="str">
        <f>IF(ISBLANK('Foglio Google'!AT29),"",'Foglio Google'!AT29)</f>
        <v>argilla</v>
      </c>
      <c r="AU30" t="str">
        <f>IF(ISBLANK('Foglio Google'!AU29),"",'Foglio Google'!AU29)</f>
        <v/>
      </c>
      <c r="AV30" t="str">
        <f>IF(ISBLANK('Foglio Google'!AV29),"",'Foglio Google'!AV29)</f>
        <v/>
      </c>
      <c r="AW30" t="str">
        <f>IF(ISBLANK('Foglio Google'!AW29),"",'Foglio Google'!AW29)</f>
        <v/>
      </c>
      <c r="AX30" s="6" t="str">
        <f>IF(ISBLANK('Foglio Google'!AX29),"",'Foglio Google'!AX29)</f>
        <v/>
      </c>
      <c r="AY30" s="6" t="str">
        <f>IF(ISBLANK('Foglio Google'!AY29),"",'Foglio Google'!AY29)</f>
        <v>non lo so</v>
      </c>
      <c r="AZ30" s="6" t="str">
        <f>IF(ISBLANK('Foglio Google'!AZ29),"",'Foglio Google'!AZ29)</f>
        <v>sì</v>
      </c>
      <c r="BA30" s="6" t="str">
        <f>IF(ISBLANK('Foglio Google'!BA29),"",'Foglio Google'!BA29)</f>
        <v>sì</v>
      </c>
      <c r="BC30" s="35">
        <v>2</v>
      </c>
    </row>
    <row r="31" spans="1:55">
      <c r="A31">
        <f t="shared" si="1"/>
        <v>29</v>
      </c>
      <c r="B31" s="1" t="str">
        <f>IF(ISBLANK('Foglio Google'!A30),"-",'Foglio Google'!A30)</f>
        <v>12/03/2015 18.53.43</v>
      </c>
      <c r="C31" s="23">
        <v>1</v>
      </c>
      <c r="D31" s="4" t="str">
        <f>IF(ISBLANK('Foglio Google'!K30),"-",'Foglio Google'!K30)</f>
        <v>emma bottarini</v>
      </c>
      <c r="E31" s="5" t="str">
        <f>IF(ISBLANK('Foglio Google'!S30),"-",'Foglio Google'!S30)</f>
        <v>femmina</v>
      </c>
      <c r="F31" s="5">
        <f>IF(ISBLANK('Foglio Google'!T30),"-",'Foglio Google'!T30)</f>
        <v>5</v>
      </c>
      <c r="G31" s="16">
        <f>IF(ISBLANK('Foglio Google'!BE30),"-",'Foglio Google'!BE30)</f>
        <v>40185</v>
      </c>
      <c r="H31" s="4">
        <f>IF(ISBLANK('Foglio Google'!Q30),"0",'Foglio Google'!Q30)</f>
        <v>2</v>
      </c>
      <c r="I31" s="4" t="str">
        <f>IF(ISBLANK('Foglio Google'!BG30),"0",'Foglio Google'!BG30)</f>
        <v>secondogenito</v>
      </c>
      <c r="J31" s="5" t="str">
        <f>IF(ISBLANK('Foglio Google'!B30),"-",'Foglio Google'!B30)</f>
        <v>madre</v>
      </c>
      <c r="K31" s="4">
        <f>IF(ISBLANK('Foglio Google'!C30),"-",'Foglio Google'!C30)</f>
        <v>37</v>
      </c>
      <c r="L31" s="5" t="str">
        <f>IF(ISBLANK('Foglio Google'!D30),"-",'Foglio Google'!D30)</f>
        <v>media</v>
      </c>
      <c r="M31" s="5" t="str">
        <f>IF(ISBLANK('Foglio Google'!E30),"-",'Foglio Google'!E30)</f>
        <v>occupato</v>
      </c>
      <c r="N31" s="5" t="str">
        <f>IF(ISBLANK('Foglio Google'!F30),"-",'Foglio Google'!F30)</f>
        <v>operaio</v>
      </c>
      <c r="O31" s="4">
        <f>IF(ISBLANK('Foglio Google'!G30),"-",'Foglio Google'!G30)</f>
        <v>36</v>
      </c>
      <c r="P31" s="5" t="str">
        <f>IF(ISBLANK('Foglio Google'!H30),"-",'Foglio Google'!H30)</f>
        <v>superiore</v>
      </c>
      <c r="Q31" s="5" t="str">
        <f>IF(ISBLANK('Foglio Google'!I30),"-",'Foglio Google'!I30)</f>
        <v>occupata</v>
      </c>
      <c r="R31" s="5" t="str">
        <f>IF(ISBLANK('Foglio Google'!J30),"-",'Foglio Google'!J30)</f>
        <v>operaia</v>
      </c>
      <c r="S31" s="4">
        <f>IF(ISBLANK('Foglio Google'!U30),"0",'Foglio Google'!U30)</f>
        <v>3</v>
      </c>
      <c r="T31" s="5" t="s">
        <v>845</v>
      </c>
      <c r="U31" s="5" t="str">
        <f>IF(ISBLANK('Foglio Google'!BH30),"-",'Foglio Google'!BH30)</f>
        <v>ORL</v>
      </c>
      <c r="V31" s="5">
        <f>IF(ISBLANK('Foglio Google'!W30),"0",'Foglio Google'!W30)</f>
        <v>3</v>
      </c>
      <c r="W31" s="5">
        <f>IF(ISBLANK('Foglio Google'!X30),"0",'Foglio Google'!X30)</f>
        <v>0</v>
      </c>
      <c r="X31" s="5">
        <f>IF(ISBLANK('Foglio Google'!Y30),"0",'Foglio Google'!Y30)</f>
        <v>3</v>
      </c>
      <c r="Y31" s="5">
        <f>IF(ISBLANK('Foglio Google'!Z30),"0",'Foglio Google'!Z30)</f>
        <v>4</v>
      </c>
      <c r="Z31" s="5">
        <f>IF(ISBLANK('Foglio Google'!AA30),"0",'Foglio Google'!AA30)</f>
        <v>1</v>
      </c>
      <c r="AA31" s="4" t="str">
        <f>IF(ISBLANK('Foglio Google'!AB30),"-",'Foglio Google'!AB30)</f>
        <v>si</v>
      </c>
      <c r="AB31" s="5">
        <f t="shared" si="0"/>
        <v>1</v>
      </c>
      <c r="AC31" s="4" t="str">
        <f>IF(ISBLANK('Foglio Google'!AC30),"",'Foglio Google'!AC30)</f>
        <v/>
      </c>
      <c r="AD31" s="5" t="str">
        <f>IF(ISBLANK('Foglio Google'!AD30),"",'Foglio Google'!AD30)</f>
        <v/>
      </c>
      <c r="AE31" s="5" t="str">
        <f>IF(ISBLANK('Foglio Google'!AE30),"",'Foglio Google'!AE30)</f>
        <v/>
      </c>
      <c r="AF31" s="5" t="str">
        <f>IF(ISBLANK('Foglio Google'!AF30),"",'Foglio Google'!AF30)</f>
        <v/>
      </c>
      <c r="AG31" s="5" t="str">
        <f>IF(ISBLANK('Foglio Google'!AG30),"",'Foglio Google'!AG30)</f>
        <v>1 volta</v>
      </c>
      <c r="AH31" s="5" t="str">
        <f>IF(ISBLANK('Foglio Google'!AH30),"",'Foglio Google'!AH30)</f>
        <v/>
      </c>
      <c r="AI31" s="5" t="str">
        <f>IF(ISBLANK('Foglio Google'!AI30),"",'Foglio Google'!AI30)</f>
        <v/>
      </c>
      <c r="AJ31" s="5" t="str">
        <f>IF(ISBLANK('Foglio Google'!AJ30),"",'Foglio Google'!AJ30)</f>
        <v/>
      </c>
      <c r="AK31" s="5" t="str">
        <f>IF(ISBLANK('Foglio Google'!AK30),"",'Foglio Google'!AK30)</f>
        <v/>
      </c>
      <c r="AL31" s="4" t="str">
        <f>IF(ISBLANK('Foglio Google'!BJ30),"-",'Foglio Google'!BJ30)</f>
        <v>gi</v>
      </c>
      <c r="AM31" t="str">
        <f>IF(ISBLANK('Foglio Google'!AM30),"",'Foglio Google'!AM30)</f>
        <v>nella maggior parte dei casi</v>
      </c>
      <c r="AN31" t="str">
        <f>IF(ISBLANK('Foglio Google'!AN30),"",'Foglio Google'!AN30)</f>
        <v>in alternativa</v>
      </c>
      <c r="AO31" t="str">
        <f>IF(ISBLANK('Foglio Google'!AO30),"",'Foglio Google'!AO30)</f>
        <v/>
      </c>
      <c r="AP31" t="str">
        <f>IF(ISBLANK('Foglio Google'!AP30),"",'Foglio Google'!AP30)</f>
        <v>medicine convenzionali</v>
      </c>
      <c r="AQ31" t="str">
        <f>IF(ISBLANK('Foglio Google'!AQ30),"",'Foglio Google'!AQ30)</f>
        <v>altro tentativo con la medicina convenzionale</v>
      </c>
      <c r="AR31" t="str">
        <f>IF(ISBLANK('Foglio Google'!AR30),"",'Foglio Google'!AR30)</f>
        <v>sì, sempre</v>
      </c>
      <c r="AS31" t="str">
        <f>IF(ISBLANK('Foglio Google'!AS30),"",'Foglio Google'!AS30)</f>
        <v>farmacista</v>
      </c>
      <c r="AT31" t="str">
        <f>IF(ISBLANK('Foglio Google'!AT30),"",'Foglio Google'!AT30)</f>
        <v>composto per diarrea in granuli</v>
      </c>
      <c r="AU31" t="str">
        <f>IF(ISBLANK('Foglio Google'!AU30),"",'Foglio Google'!AU30)</f>
        <v>no</v>
      </c>
      <c r="AV31" t="str">
        <f>IF(ISBLANK('Foglio Google'!AV30),"",'Foglio Google'!AV30)</f>
        <v/>
      </c>
      <c r="AW31" t="str">
        <f>IF(ISBLANK('Foglio Google'!AW30),"",'Foglio Google'!AW30)</f>
        <v>si</v>
      </c>
      <c r="AX31" s="6" t="str">
        <f>IF(ISBLANK('Foglio Google'!AX30),"",'Foglio Google'!AX30)</f>
        <v>perchè il pediatra in quel momento non c'era e il farmacista le ha consigliato quello</v>
      </c>
      <c r="AY31" s="6" t="str">
        <f>IF(ISBLANK('Foglio Google'!AY30),"",'Foglio Google'!AY30)</f>
        <v>non lo so</v>
      </c>
      <c r="AZ31" s="6" t="str">
        <f>IF(ISBLANK('Foglio Google'!AZ30),"",'Foglio Google'!AZ30)</f>
        <v>sì</v>
      </c>
      <c r="BA31" s="6" t="str">
        <f>IF(ISBLANK('Foglio Google'!BA30),"",'Foglio Google'!BA30)</f>
        <v>sì</v>
      </c>
      <c r="BC31" s="35">
        <v>5</v>
      </c>
    </row>
    <row r="32" spans="1:55" ht="14" customHeight="1">
      <c r="A32">
        <f t="shared" si="1"/>
        <v>30</v>
      </c>
      <c r="B32" s="1" t="str">
        <f>IF(ISBLANK('Foglio Google'!A31),"-",'Foglio Google'!A31)</f>
        <v>12/03/2015 19.13.54</v>
      </c>
      <c r="C32" s="23">
        <v>1</v>
      </c>
      <c r="D32" s="4" t="str">
        <f>IF(ISBLANK('Foglio Google'!K31),"-",'Foglio Google'!K31)</f>
        <v>lorenzo polo</v>
      </c>
      <c r="E32" s="5" t="str">
        <f>IF(ISBLANK('Foglio Google'!S31),"-",'Foglio Google'!S31)</f>
        <v>maschio</v>
      </c>
      <c r="F32" s="5">
        <f>IF(ISBLANK('Foglio Google'!T31),"-",'Foglio Google'!T31)</f>
        <v>12</v>
      </c>
      <c r="G32" s="16">
        <f>IF(ISBLANK('Foglio Google'!BE31),"-",'Foglio Google'!BE31)</f>
        <v>37418</v>
      </c>
      <c r="H32" s="4">
        <f>IF(ISBLANK('Foglio Google'!Q31),"0",'Foglio Google'!Q31)</f>
        <v>3</v>
      </c>
      <c r="I32" s="4" t="str">
        <f>IF(ISBLANK('Foglio Google'!BG31),"0",'Foglio Google'!BG31)</f>
        <v>secondogenito</v>
      </c>
      <c r="J32" s="5" t="str">
        <f>IF(ISBLANK('Foglio Google'!B31),"-",'Foglio Google'!B31)</f>
        <v>madre</v>
      </c>
      <c r="K32" s="4">
        <f>IF(ISBLANK('Foglio Google'!C31),"-",'Foglio Google'!C31)</f>
        <v>49</v>
      </c>
      <c r="L32" s="5" t="str">
        <f>IF(ISBLANK('Foglio Google'!D31),"-",'Foglio Google'!D31)</f>
        <v>laurea</v>
      </c>
      <c r="M32" s="5" t="str">
        <f>IF(ISBLANK('Foglio Google'!E31),"-",'Foglio Google'!E31)</f>
        <v>occupato</v>
      </c>
      <c r="N32" s="5" t="str">
        <f>IF(ISBLANK('Foglio Google'!F31),"-",'Foglio Google'!F31)</f>
        <v>libero professionista</v>
      </c>
      <c r="O32" s="4">
        <f>IF(ISBLANK('Foglio Google'!G31),"-",'Foglio Google'!G31)</f>
        <v>41</v>
      </c>
      <c r="P32" s="5" t="str">
        <f>IF(ISBLANK('Foglio Google'!H31),"-",'Foglio Google'!H31)</f>
        <v>laurea</v>
      </c>
      <c r="Q32" s="5" t="str">
        <f>IF(ISBLANK('Foglio Google'!I31),"-",'Foglio Google'!I31)</f>
        <v>casalinga</v>
      </c>
      <c r="R32" s="5" t="str">
        <f>IF(ISBLANK('Foglio Google'!J31),"-",'Foglio Google'!J31)</f>
        <v>-</v>
      </c>
      <c r="S32" s="4">
        <f>IF(ISBLANK('Foglio Google'!U31),"0",'Foglio Google'!U31)</f>
        <v>1</v>
      </c>
      <c r="T32" s="5" t="s">
        <v>845</v>
      </c>
      <c r="U32" s="5" t="str">
        <f>IF(ISBLANK('Foglio Google'!BH31),"-",'Foglio Google'!BH31)</f>
        <v>ORL</v>
      </c>
      <c r="V32" s="5">
        <f>IF(ISBLANK('Foglio Google'!W31),"0",'Foglio Google'!W31)</f>
        <v>0</v>
      </c>
      <c r="W32" s="5">
        <f>IF(ISBLANK('Foglio Google'!X31),"0",'Foglio Google'!X31)</f>
        <v>0</v>
      </c>
      <c r="X32" s="5">
        <f>IF(ISBLANK('Foglio Google'!Y31),"0",'Foglio Google'!Y31)</f>
        <v>0</v>
      </c>
      <c r="Y32" s="5">
        <f>IF(ISBLANK('Foglio Google'!Z31),"0",'Foglio Google'!Z31)</f>
        <v>0</v>
      </c>
      <c r="Z32" s="5">
        <f>IF(ISBLANK('Foglio Google'!AA31),"0",'Foglio Google'!AA31)</f>
        <v>0</v>
      </c>
      <c r="AA32" s="4" t="str">
        <f>IF(ISBLANK('Foglio Google'!AB31),"-",'Foglio Google'!AB31)</f>
        <v>si</v>
      </c>
      <c r="AB32" s="5">
        <f t="shared" si="0"/>
        <v>0</v>
      </c>
      <c r="AC32" s="4" t="str">
        <f>IF(ISBLANK('Foglio Google'!AC31),"",'Foglio Google'!AC31)</f>
        <v/>
      </c>
      <c r="AD32" s="5" t="str">
        <f>IF(ISBLANK('Foglio Google'!AD31),"",'Foglio Google'!AD31)</f>
        <v/>
      </c>
      <c r="AE32" s="5" t="str">
        <f>IF(ISBLANK('Foglio Google'!AE31),"",'Foglio Google'!AE31)</f>
        <v/>
      </c>
      <c r="AF32" s="5" t="str">
        <f>IF(ISBLANK('Foglio Google'!AF31),"",'Foglio Google'!AF31)</f>
        <v/>
      </c>
      <c r="AG32" s="5" t="str">
        <f>IF(ISBLANK('Foglio Google'!AG31),"",'Foglio Google'!AG31)</f>
        <v/>
      </c>
      <c r="AH32" s="5" t="str">
        <f>IF(ISBLANK('Foglio Google'!AH31),"",'Foglio Google'!AH31)</f>
        <v/>
      </c>
      <c r="AI32" s="5" t="str">
        <f>IF(ISBLANK('Foglio Google'!AI31),"",'Foglio Google'!AI31)</f>
        <v/>
      </c>
      <c r="AJ32" s="5" t="str">
        <f>IF(ISBLANK('Foglio Google'!AJ31),"",'Foglio Google'!AJ31)</f>
        <v/>
      </c>
      <c r="AK32" s="5" t="str">
        <f>IF(ISBLANK('Foglio Google'!AK31),"",'Foglio Google'!AK31)</f>
        <v/>
      </c>
      <c r="AL32" s="4" t="s">
        <v>821</v>
      </c>
      <c r="AM32" t="str">
        <f>IF(ISBLANK('Foglio Google'!AM31),"",'Foglio Google'!AM31)</f>
        <v>nella maggior parte dei casi</v>
      </c>
      <c r="AN32" t="str">
        <f>IF(ISBLANK('Foglio Google'!AN31),"",'Foglio Google'!AN31)</f>
        <v>in alternativa</v>
      </c>
      <c r="AO32" t="str">
        <f>IF(ISBLANK('Foglio Google'!AO31),"",'Foglio Google'!AO31)</f>
        <v>la medicina convenzionale</v>
      </c>
      <c r="AP32" t="str">
        <f>IF(ISBLANK('Foglio Google'!AP31),"",'Foglio Google'!AP31)</f>
        <v>altro tentativo con la medicina non convenzionale</v>
      </c>
      <c r="AQ32" t="str">
        <f>IF(ISBLANK('Foglio Google'!AQ31),"",'Foglio Google'!AQ31)</f>
        <v/>
      </c>
      <c r="AR32" t="str">
        <f>IF(ISBLANK('Foglio Google'!AR31),"",'Foglio Google'!AR31)</f>
        <v>sì, sempre</v>
      </c>
      <c r="AS32" t="str">
        <f>IF(ISBLANK('Foglio Google'!AS31),"",'Foglio Google'!AS31)</f>
        <v/>
      </c>
      <c r="AT32" t="str">
        <f>IF(ISBLANK('Foglio Google'!AT31),"",'Foglio Google'!AT31)</f>
        <v>oscilococcinum_x000D_sciroppo di lumaca_x000D__x000D_</v>
      </c>
      <c r="AU32" t="str">
        <f>IF(ISBLANK('Foglio Google'!AU31),"",'Foglio Google'!AU31)</f>
        <v>no</v>
      </c>
      <c r="AV32" t="str">
        <f>IF(ISBLANK('Foglio Google'!AV31),"",'Foglio Google'!AV31)</f>
        <v/>
      </c>
      <c r="AW32" t="str">
        <f>IF(ISBLANK('Foglio Google'!AW31),"",'Foglio Google'!AW31)</f>
        <v>si</v>
      </c>
      <c r="AX32" s="6" t="str">
        <f>IF(ISBLANK('Foglio Google'!AX31),"",'Foglio Google'!AX31)</f>
        <v>perchè non mi fido della medicina convenzionale</v>
      </c>
      <c r="AY32" s="6" t="str">
        <f>IF(ISBLANK('Foglio Google'!AY31),"",'Foglio Google'!AY31)</f>
        <v>no</v>
      </c>
      <c r="AZ32" s="6" t="str">
        <f>IF(ISBLANK('Foglio Google'!AZ31),"",'Foglio Google'!AZ31)</f>
        <v>sì</v>
      </c>
      <c r="BA32" s="6" t="str">
        <f>IF(ISBLANK('Foglio Google'!BA31),"",'Foglio Google'!BA31)</f>
        <v>no</v>
      </c>
      <c r="BC32" s="35">
        <v>3</v>
      </c>
    </row>
    <row r="33" spans="1:55" ht="42" customHeight="1">
      <c r="A33">
        <f t="shared" si="1"/>
        <v>31</v>
      </c>
      <c r="B33" s="1" t="str">
        <f>IF(ISBLANK('Foglio Google'!A32),"-",'Foglio Google'!A32)</f>
        <v>12/03/2015 19.37.23</v>
      </c>
      <c r="C33" s="23">
        <v>1</v>
      </c>
      <c r="D33" s="4" t="str">
        <f>IF(ISBLANK('Foglio Google'!K32),"-",'Foglio Google'!K32)</f>
        <v>cristian loiacono</v>
      </c>
      <c r="E33" s="5" t="str">
        <f>IF(ISBLANK('Foglio Google'!S32),"-",'Foglio Google'!S32)</f>
        <v>maschio</v>
      </c>
      <c r="F33" s="5">
        <f>IF(ISBLANK('Foglio Google'!T32),"-",'Foglio Google'!T32)</f>
        <v>12</v>
      </c>
      <c r="G33" s="16">
        <f>IF(ISBLANK('Foglio Google'!BE32),"-",'Foglio Google'!BE32)</f>
        <v>37663</v>
      </c>
      <c r="H33" s="4">
        <f>IF(ISBLANK('Foglio Google'!Q32),"0",'Foglio Google'!Q32)</f>
        <v>1</v>
      </c>
      <c r="I33" s="4" t="str">
        <f>IF(ISBLANK('Foglio Google'!BG32),"0",'Foglio Google'!BG32)</f>
        <v>primogenito</v>
      </c>
      <c r="J33" s="5" t="str">
        <f>IF(ISBLANK('Foglio Google'!B32),"-",'Foglio Google'!B32)</f>
        <v>madre</v>
      </c>
      <c r="K33" s="4">
        <f>IF(ISBLANK('Foglio Google'!C32),"-",'Foglio Google'!C32)</f>
        <v>42</v>
      </c>
      <c r="L33" s="5" t="str">
        <f>IF(ISBLANK('Foglio Google'!D32),"-",'Foglio Google'!D32)</f>
        <v>media</v>
      </c>
      <c r="M33" s="5" t="str">
        <f>IF(ISBLANK('Foglio Google'!E32),"-",'Foglio Google'!E32)</f>
        <v>occupato</v>
      </c>
      <c r="N33" s="5" t="str">
        <f>IF(ISBLANK('Foglio Google'!F32),"-",'Foglio Google'!F32)</f>
        <v>operaio</v>
      </c>
      <c r="O33" s="4">
        <f>IF(ISBLANK('Foglio Google'!G32),"-",'Foglio Google'!G32)</f>
        <v>42</v>
      </c>
      <c r="P33" s="5" t="str">
        <f>IF(ISBLANK('Foglio Google'!H32),"-",'Foglio Google'!H32)</f>
        <v>media</v>
      </c>
      <c r="Q33" s="5" t="str">
        <f>IF(ISBLANK('Foglio Google'!I32),"-",'Foglio Google'!I32)</f>
        <v>occupata</v>
      </c>
      <c r="R33" s="5" t="str">
        <f>IF(ISBLANK('Foglio Google'!J32),"-",'Foglio Google'!J32)</f>
        <v>libera professionista</v>
      </c>
      <c r="S33" s="4">
        <f>IF(ISBLANK('Foglio Google'!U32),"0",'Foglio Google'!U32)</f>
        <v>2</v>
      </c>
      <c r="T33" s="5" t="s">
        <v>845</v>
      </c>
      <c r="U33" s="5" t="str">
        <f>IF(ISBLANK('Foglio Google'!BH32),"-",'Foglio Google'!BH32)</f>
        <v>GI</v>
      </c>
      <c r="V33" s="5">
        <f>IF(ISBLANK('Foglio Google'!W32),"0",'Foglio Google'!W32)</f>
        <v>5</v>
      </c>
      <c r="W33" s="5">
        <f>IF(ISBLANK('Foglio Google'!X32),"0",'Foglio Google'!X32)</f>
        <v>0</v>
      </c>
      <c r="X33" s="5">
        <f>IF(ISBLANK('Foglio Google'!Y32),"0",'Foglio Google'!Y32)</f>
        <v>5</v>
      </c>
      <c r="Y33" s="5">
        <f>IF(ISBLANK('Foglio Google'!Z32),"0",'Foglio Google'!Z32)</f>
        <v>0</v>
      </c>
      <c r="Z33" s="5">
        <f>IF(ISBLANK('Foglio Google'!AA32),"0",'Foglio Google'!AA32)</f>
        <v>0</v>
      </c>
      <c r="AA33" s="4" t="str">
        <f>IF(ISBLANK('Foglio Google'!AB32),"-",'Foglio Google'!AB32)</f>
        <v>si</v>
      </c>
      <c r="AB33" s="5">
        <f t="shared" si="0"/>
        <v>1</v>
      </c>
      <c r="AC33" s="4" t="str">
        <f>IF(ISBLANK('Foglio Google'!AC32),"",'Foglio Google'!AC32)</f>
        <v/>
      </c>
      <c r="AD33" s="5" t="str">
        <f>IF(ISBLANK('Foglio Google'!AD32),"",'Foglio Google'!AD32)</f>
        <v/>
      </c>
      <c r="AE33" s="5" t="str">
        <f>IF(ISBLANK('Foglio Google'!AE32),"",'Foglio Google'!AE32)</f>
        <v/>
      </c>
      <c r="AF33" s="5" t="str">
        <f>IF(ISBLANK('Foglio Google'!AF32),"",'Foglio Google'!AF32)</f>
        <v/>
      </c>
      <c r="AG33" s="5" t="str">
        <f>IF(ISBLANK('Foglio Google'!AG32),"",'Foglio Google'!AG32)</f>
        <v>1 volta</v>
      </c>
      <c r="AH33" s="5" t="str">
        <f>IF(ISBLANK('Foglio Google'!AH32),"",'Foglio Google'!AH32)</f>
        <v/>
      </c>
      <c r="AI33" s="5" t="str">
        <f>IF(ISBLANK('Foglio Google'!AI32),"",'Foglio Google'!AI32)</f>
        <v/>
      </c>
      <c r="AJ33" s="5" t="str">
        <f>IF(ISBLANK('Foglio Google'!AJ32),"",'Foglio Google'!AJ32)</f>
        <v/>
      </c>
      <c r="AK33" s="5" t="str">
        <f>IF(ISBLANK('Foglio Google'!AK32),"",'Foglio Google'!AK32)</f>
        <v/>
      </c>
      <c r="AL33" s="4" t="str">
        <f>IF(ISBLANK('Foglio Google'!BJ32),"-",'Foglio Google'!BJ32)</f>
        <v>orl/gi</v>
      </c>
      <c r="AM33" t="str">
        <f>IF(ISBLANK('Foglio Google'!AM32),"",'Foglio Google'!AM32)</f>
        <v>nella maggior parte dei casi</v>
      </c>
      <c r="AN33" t="str">
        <f>IF(ISBLANK('Foglio Google'!AN32),"",'Foglio Google'!AN32)</f>
        <v>insieme</v>
      </c>
      <c r="AO33" t="str">
        <f>IF(ISBLANK('Foglio Google'!AO32),"",'Foglio Google'!AO32)</f>
        <v>la medicina alternativa</v>
      </c>
      <c r="AP33" t="str">
        <f>IF(ISBLANK('Foglio Google'!AP32),"",'Foglio Google'!AP32)</f>
        <v>medicine convenzionali</v>
      </c>
      <c r="AQ33" t="str">
        <f>IF(ISBLANK('Foglio Google'!AQ32),"",'Foglio Google'!AQ32)</f>
        <v>medicine non convenzionali</v>
      </c>
      <c r="AR33" t="str">
        <f>IF(ISBLANK('Foglio Google'!AR32),"",'Foglio Google'!AR32)</f>
        <v>sì, sempre</v>
      </c>
      <c r="AS33" t="str">
        <f>IF(ISBLANK('Foglio Google'!AS32),"",'Foglio Google'!AS32)</f>
        <v>farmacista</v>
      </c>
      <c r="AT33" t="str">
        <f>IF(ISBLANK('Foglio Google'!AT32),"",'Foglio Google'!AT32)</f>
        <v>stodal_x000D_propoli_x000D_</v>
      </c>
      <c r="AU33" t="str">
        <f>IF(ISBLANK('Foglio Google'!AU32),"",'Foglio Google'!AU32)</f>
        <v>no</v>
      </c>
      <c r="AV33" t="str">
        <f>IF(ISBLANK('Foglio Google'!AV32),"",'Foglio Google'!AV32)</f>
        <v/>
      </c>
      <c r="AW33" t="str">
        <f>IF(ISBLANK('Foglio Google'!AW32),"",'Foglio Google'!AW32)</f>
        <v>si</v>
      </c>
      <c r="AX33" s="6" t="str">
        <f>IF(ISBLANK('Foglio Google'!AX32),"",'Foglio Google'!AX32)</f>
        <v>Perche ritengo che le medicine non convenzionali sono piu sicure e “naturali” e non hanno effetti collaterali, sono più efficaci per la sindrome di Marfan, dove non ci sono soluzioni, ma si cerca solo di andare avanti al meglio possibile</v>
      </c>
      <c r="AY33" s="6" t="str">
        <f>IF(ISBLANK('Foglio Google'!AY32),"",'Foglio Google'!AY32)</f>
        <v>sì</v>
      </c>
      <c r="AZ33" s="6" t="str">
        <f>IF(ISBLANK('Foglio Google'!AZ32),"",'Foglio Google'!AZ32)</f>
        <v>sì</v>
      </c>
      <c r="BA33" s="6" t="str">
        <f>IF(ISBLANK('Foglio Google'!BA32),"",'Foglio Google'!BA32)</f>
        <v>non sempre</v>
      </c>
      <c r="BC33" s="35">
        <v>3</v>
      </c>
    </row>
    <row r="34" spans="1:55">
      <c r="A34">
        <f t="shared" si="1"/>
        <v>32</v>
      </c>
      <c r="B34" s="1" t="str">
        <f>IF(ISBLANK('Foglio Google'!A33),"-",'Foglio Google'!A33)</f>
        <v>24/03/2015 18.15.01</v>
      </c>
      <c r="C34" s="23">
        <v>1</v>
      </c>
      <c r="D34" s="4" t="str">
        <f>IF(ISBLANK('Foglio Google'!K33),"-",'Foglio Google'!K33)</f>
        <v>niccolò craba</v>
      </c>
      <c r="E34" s="5" t="str">
        <f>IF(ISBLANK('Foglio Google'!S33),"-",'Foglio Google'!S33)</f>
        <v>maschio</v>
      </c>
      <c r="F34" s="5">
        <f>IF(ISBLANK('Foglio Google'!T33),"-",'Foglio Google'!T33)</f>
        <v>7</v>
      </c>
      <c r="G34" s="16">
        <f>IF(ISBLANK('Foglio Google'!BE33),"-",'Foglio Google'!BE33)</f>
        <v>39363</v>
      </c>
      <c r="H34" s="4">
        <f>IF(ISBLANK('Foglio Google'!Q33),"0",'Foglio Google'!Q33)</f>
        <v>2</v>
      </c>
      <c r="I34" s="4" t="str">
        <f>IF(ISBLANK('Foglio Google'!BG33),"0",'Foglio Google'!BG33)</f>
        <v>secondogenito</v>
      </c>
      <c r="J34" s="5" t="str">
        <f>IF(ISBLANK('Foglio Google'!B33),"-",'Foglio Google'!B33)</f>
        <v>madre</v>
      </c>
      <c r="K34" s="4">
        <f>IF(ISBLANK('Foglio Google'!C33),"-",'Foglio Google'!C33)</f>
        <v>39</v>
      </c>
      <c r="L34" s="5" t="str">
        <f>IF(ISBLANK('Foglio Google'!D33),"-",'Foglio Google'!D33)</f>
        <v>media</v>
      </c>
      <c r="M34" s="5" t="str">
        <f>IF(ISBLANK('Foglio Google'!E33),"-",'Foglio Google'!E33)</f>
        <v>occupato</v>
      </c>
      <c r="N34" s="5" t="s">
        <v>40</v>
      </c>
      <c r="O34" s="4">
        <f>IF(ISBLANK('Foglio Google'!G33),"-",'Foglio Google'!G33)</f>
        <v>37</v>
      </c>
      <c r="P34" s="5" t="str">
        <f>IF(ISBLANK('Foglio Google'!H33),"-",'Foglio Google'!H33)</f>
        <v>media</v>
      </c>
      <c r="Q34" s="5" t="str">
        <f>IF(ISBLANK('Foglio Google'!I33),"-",'Foglio Google'!I33)</f>
        <v>occupata</v>
      </c>
      <c r="R34" s="5" t="str">
        <f>IF(ISBLANK('Foglio Google'!J33),"-",'Foglio Google'!J33)</f>
        <v>operaia</v>
      </c>
      <c r="S34" s="4">
        <f>IF(ISBLANK('Foglio Google'!U33),"0",'Foglio Google'!U33)</f>
        <v>3</v>
      </c>
      <c r="T34" s="5" t="s">
        <v>845</v>
      </c>
      <c r="U34" s="5" t="str">
        <f>IF(ISBLANK('Foglio Google'!BH33),"-",'Foglio Google'!BH33)</f>
        <v>FEBBRE/INFLUENZA</v>
      </c>
      <c r="V34" s="5">
        <f>IF(ISBLANK('Foglio Google'!W33),"0",'Foglio Google'!W33)</f>
        <v>1</v>
      </c>
      <c r="W34" s="5">
        <f>IF(ISBLANK('Foglio Google'!X33),"0",'Foglio Google'!X33)</f>
        <v>0</v>
      </c>
      <c r="X34" s="5">
        <f>IF(ISBLANK('Foglio Google'!Y33),"0",'Foglio Google'!Y33)</f>
        <v>3</v>
      </c>
      <c r="Y34" s="5">
        <f>IF(ISBLANK('Foglio Google'!Z33),"0",'Foglio Google'!Z33)</f>
        <v>0</v>
      </c>
      <c r="Z34" s="5">
        <f>IF(ISBLANK('Foglio Google'!AA33),"0",'Foglio Google'!AA33)</f>
        <v>0</v>
      </c>
      <c r="AA34" s="4" t="str">
        <f>IF(ISBLANK('Foglio Google'!AB33),"-",'Foglio Google'!AB33)</f>
        <v>si</v>
      </c>
      <c r="AB34" s="5">
        <f t="shared" si="0"/>
        <v>1</v>
      </c>
      <c r="AC34" s="4" t="str">
        <f>IF(ISBLANK('Foglio Google'!AC33),"",'Foglio Google'!AC33)</f>
        <v/>
      </c>
      <c r="AD34" s="5" t="str">
        <f>IF(ISBLANK('Foglio Google'!AD33),"",'Foglio Google'!AD33)</f>
        <v>4 volte</v>
      </c>
      <c r="AE34" s="5" t="str">
        <f>IF(ISBLANK('Foglio Google'!AE33),"",'Foglio Google'!AE33)</f>
        <v/>
      </c>
      <c r="AF34" s="5" t="str">
        <f>IF(ISBLANK('Foglio Google'!AF33),"",'Foglio Google'!AF33)</f>
        <v/>
      </c>
      <c r="AG34" s="5" t="str">
        <f>IF(ISBLANK('Foglio Google'!AG33),"",'Foglio Google'!AG33)</f>
        <v/>
      </c>
      <c r="AH34" s="5" t="str">
        <f>IF(ISBLANK('Foglio Google'!AH33),"",'Foglio Google'!AH33)</f>
        <v/>
      </c>
      <c r="AI34" s="5" t="str">
        <f>IF(ISBLANK('Foglio Google'!AI33),"",'Foglio Google'!AI33)</f>
        <v/>
      </c>
      <c r="AJ34" s="5" t="str">
        <f>IF(ISBLANK('Foglio Google'!AJ33),"",'Foglio Google'!AJ33)</f>
        <v/>
      </c>
      <c r="AK34" s="5" t="str">
        <f>IF(ISBLANK('Foglio Google'!AK33),"",'Foglio Google'!AK33)</f>
        <v/>
      </c>
      <c r="AL34" s="4" t="s">
        <v>821</v>
      </c>
      <c r="AM34" t="str">
        <f>IF(ISBLANK('Foglio Google'!AM33),"",'Foglio Google'!AM33)</f>
        <v>nella maggior parte dei casi</v>
      </c>
      <c r="AN34" t="str">
        <f>IF(ISBLANK('Foglio Google'!AN33),"",'Foglio Google'!AN33)</f>
        <v>insieme</v>
      </c>
      <c r="AO34" t="str">
        <f>IF(ISBLANK('Foglio Google'!AO33),"",'Foglio Google'!AO33)</f>
        <v>la medicina alternativa</v>
      </c>
      <c r="AP34" t="str">
        <f>IF(ISBLANK('Foglio Google'!AP33),"",'Foglio Google'!AP33)</f>
        <v/>
      </c>
      <c r="AQ34" t="str">
        <f>IF(ISBLANK('Foglio Google'!AQ33),"",'Foglio Google'!AQ33)</f>
        <v>altro tentativo con la medicina convenzionale</v>
      </c>
      <c r="AR34" t="str">
        <f>IF(ISBLANK('Foglio Google'!AR33),"",'Foglio Google'!AR33)</f>
        <v>sì, sempre</v>
      </c>
      <c r="AS34" t="str">
        <f>IF(ISBLANK('Foglio Google'!AS33),"",'Foglio Google'!AS33)</f>
        <v/>
      </c>
      <c r="AT34" t="str">
        <f>IF(ISBLANK('Foglio Google'!AT33),"",'Foglio Google'!AT33)</f>
        <v>sciroppo bava di lumaca</v>
      </c>
      <c r="AU34" t="str">
        <f>IF(ISBLANK('Foglio Google'!AU33),"",'Foglio Google'!AU33)</f>
        <v>no</v>
      </c>
      <c r="AV34" t="str">
        <f>IF(ISBLANK('Foglio Google'!AV33),"",'Foglio Google'!AV33)</f>
        <v/>
      </c>
      <c r="AW34" t="str">
        <f>IF(ISBLANK('Foglio Google'!AW33),"",'Foglio Google'!AW33)</f>
        <v>si</v>
      </c>
      <c r="AX34" s="6" t="str">
        <f>IF(ISBLANK('Foglio Google'!AX33),"",'Foglio Google'!AX33)</f>
        <v>Perche mi è stata consigliata o prescritta dal mio medico o da medici specializzati</v>
      </c>
      <c r="AY34" s="6" t="str">
        <f>IF(ISBLANK('Foglio Google'!AY33),"",'Foglio Google'!AY33)</f>
        <v>no</v>
      </c>
      <c r="AZ34" s="6" t="str">
        <f>IF(ISBLANK('Foglio Google'!AZ33),"",'Foglio Google'!AZ33)</f>
        <v>sì</v>
      </c>
      <c r="BA34" s="6" t="str">
        <f>IF(ISBLANK('Foglio Google'!BA33),"",'Foglio Google'!BA33)</f>
        <v>sì</v>
      </c>
      <c r="BC34" s="35">
        <v>4</v>
      </c>
    </row>
    <row r="35" spans="1:55" ht="28" customHeight="1">
      <c r="A35">
        <f t="shared" si="1"/>
        <v>33</v>
      </c>
      <c r="B35" s="1" t="str">
        <f>IF(ISBLANK('Foglio Google'!A34),"-",'Foglio Google'!A34)</f>
        <v>24/03/2015 18.28.30</v>
      </c>
      <c r="C35" s="23">
        <v>1</v>
      </c>
      <c r="D35" s="4" t="str">
        <f>IF(ISBLANK('Foglio Google'!K34),"-",'Foglio Google'!K34)</f>
        <v>richard porazzi</v>
      </c>
      <c r="E35" s="5" t="str">
        <f>IF(ISBLANK('Foglio Google'!S34),"-",'Foglio Google'!S34)</f>
        <v>maschio</v>
      </c>
      <c r="F35" s="5">
        <f>IF(ISBLANK('Foglio Google'!T34),"-",'Foglio Google'!T34)</f>
        <v>11</v>
      </c>
      <c r="G35" s="16">
        <f>IF(ISBLANK('Foglio Google'!BE34),"-",'Foglio Google'!BE34)</f>
        <v>37752</v>
      </c>
      <c r="H35" s="4">
        <f>IF(ISBLANK('Foglio Google'!Q34),"0",'Foglio Google'!Q34)</f>
        <v>1</v>
      </c>
      <c r="I35" s="4" t="str">
        <f>IF(ISBLANK('Foglio Google'!BG34),"0",'Foglio Google'!BG34)</f>
        <v>primogenito</v>
      </c>
      <c r="J35" s="5" t="str">
        <f>IF(ISBLANK('Foglio Google'!B34),"-",'Foglio Google'!B34)</f>
        <v>madre</v>
      </c>
      <c r="K35" s="4">
        <f>IF(ISBLANK('Foglio Google'!C34),"-",'Foglio Google'!C34)</f>
        <v>49</v>
      </c>
      <c r="L35" s="5" t="str">
        <f>IF(ISBLANK('Foglio Google'!D34),"-",'Foglio Google'!D34)</f>
        <v>media</v>
      </c>
      <c r="M35" s="5" t="str">
        <f>IF(ISBLANK('Foglio Google'!E34),"-",'Foglio Google'!E34)</f>
        <v>occupato</v>
      </c>
      <c r="N35" s="5" t="str">
        <f>IF(ISBLANK('Foglio Google'!F34),"-",'Foglio Google'!F34)</f>
        <v>operaio</v>
      </c>
      <c r="O35" s="4">
        <f>IF(ISBLANK('Foglio Google'!G34),"-",'Foglio Google'!G34)</f>
        <v>47</v>
      </c>
      <c r="P35" s="5" t="str">
        <f>IF(ISBLANK('Foglio Google'!H34),"-",'Foglio Google'!H34)</f>
        <v>laurea</v>
      </c>
      <c r="Q35" s="5" t="str">
        <f>IF(ISBLANK('Foglio Google'!I34),"-",'Foglio Google'!I34)</f>
        <v>occupata</v>
      </c>
      <c r="R35" s="5" t="str">
        <f>IF(ISBLANK('Foglio Google'!J34),"-",'Foglio Google'!J34)</f>
        <v>libera professionista</v>
      </c>
      <c r="S35" s="4">
        <f>IF(ISBLANK('Foglio Google'!U34),"0",'Foglio Google'!U34)</f>
        <v>1</v>
      </c>
      <c r="T35" s="5" t="s">
        <v>845</v>
      </c>
      <c r="U35" s="5" t="str">
        <f>IF(ISBLANK('Foglio Google'!BH34),"-",'Foglio Google'!BH34)</f>
        <v>ORL</v>
      </c>
      <c r="V35" s="5">
        <f>IF(ISBLANK('Foglio Google'!W34),"0",'Foglio Google'!W34)</f>
        <v>2</v>
      </c>
      <c r="W35" s="5">
        <f>IF(ISBLANK('Foglio Google'!X34),"0",'Foglio Google'!X34)</f>
        <v>1</v>
      </c>
      <c r="X35" s="5">
        <f>IF(ISBLANK('Foglio Google'!Y34),"0",'Foglio Google'!Y34)</f>
        <v>1</v>
      </c>
      <c r="Y35" s="5">
        <f>IF(ISBLANK('Foglio Google'!Z34),"0",'Foglio Google'!Z34)</f>
        <v>0</v>
      </c>
      <c r="Z35" s="5">
        <f>IF(ISBLANK('Foglio Google'!AA34),"0",'Foglio Google'!AA34)</f>
        <v>2</v>
      </c>
      <c r="AA35" s="4" t="str">
        <f>IF(ISBLANK('Foglio Google'!AB34),"-",'Foglio Google'!AB34)</f>
        <v>si</v>
      </c>
      <c r="AB35" s="5">
        <f t="shared" si="0"/>
        <v>0</v>
      </c>
      <c r="AC35" s="4" t="str">
        <f>IF(ISBLANK('Foglio Google'!AC34),"",'Foglio Google'!AC34)</f>
        <v/>
      </c>
      <c r="AD35" s="5" t="str">
        <f>IF(ISBLANK('Foglio Google'!AD34),"",'Foglio Google'!AD34)</f>
        <v/>
      </c>
      <c r="AE35" s="5" t="str">
        <f>IF(ISBLANK('Foglio Google'!AE34),"",'Foglio Google'!AE34)</f>
        <v/>
      </c>
      <c r="AF35" s="5" t="str">
        <f>IF(ISBLANK('Foglio Google'!AF34),"",'Foglio Google'!AF34)</f>
        <v/>
      </c>
      <c r="AG35" s="5" t="str">
        <f>IF(ISBLANK('Foglio Google'!AG34),"",'Foglio Google'!AG34)</f>
        <v/>
      </c>
      <c r="AH35" s="5" t="str">
        <f>IF(ISBLANK('Foglio Google'!AH34),"",'Foglio Google'!AH34)</f>
        <v/>
      </c>
      <c r="AI35" s="5" t="str">
        <f>IF(ISBLANK('Foglio Google'!AI34),"",'Foglio Google'!AI34)</f>
        <v/>
      </c>
      <c r="AJ35" s="5" t="str">
        <f>IF(ISBLANK('Foglio Google'!AJ34),"",'Foglio Google'!AJ34)</f>
        <v/>
      </c>
      <c r="AK35" s="5" t="str">
        <f>IF(ISBLANK('Foglio Google'!AK34),"",'Foglio Google'!AK34)</f>
        <v/>
      </c>
      <c r="AL35" s="4" t="str">
        <f>IF(ISBLANK('Foglio Google'!BJ34),"-",'Foglio Google'!BJ34)</f>
        <v>NPI</v>
      </c>
      <c r="AM35" t="str">
        <f>IF(ISBLANK('Foglio Google'!AM34),"",'Foglio Google'!AM34)</f>
        <v>mai</v>
      </c>
      <c r="AN35" t="str">
        <f>IF(ISBLANK('Foglio Google'!AN34),"",'Foglio Google'!AN34)</f>
        <v>in alternativa</v>
      </c>
      <c r="AO35" t="str">
        <f>IF(ISBLANK('Foglio Google'!AO34),"",'Foglio Google'!AO34)</f>
        <v>la medicina convenzionale</v>
      </c>
      <c r="AP35" t="str">
        <f>IF(ISBLANK('Foglio Google'!AP34),"",'Foglio Google'!AP34)</f>
        <v>medicine convenzionali</v>
      </c>
      <c r="AQ35" t="str">
        <f>IF(ISBLANK('Foglio Google'!AQ34),"",'Foglio Google'!AQ34)</f>
        <v>altro tentativo con la medicina convenzionale</v>
      </c>
      <c r="AR35" t="str">
        <f>IF(ISBLANK('Foglio Google'!AR34),"",'Foglio Google'!AR34)</f>
        <v>dipende dalla patologia per la quale si utilizzano</v>
      </c>
      <c r="AS35" t="str">
        <f>IF(ISBLANK('Foglio Google'!AS34),"",'Foglio Google'!AS34)</f>
        <v>internet</v>
      </c>
      <c r="AT35" t="str">
        <f>IF(ISBLANK('Foglio Google'!AT34),"",'Foglio Google'!AT34)</f>
        <v>preparato con omega 3_x000D_integratori vitaminici estratti di piante_x000D_</v>
      </c>
      <c r="AU35" t="str">
        <f>IF(ISBLANK('Foglio Google'!AU34),"",'Foglio Google'!AU34)</f>
        <v>no</v>
      </c>
      <c r="AV35" t="str">
        <f>IF(ISBLANK('Foglio Google'!AV34),"",'Foglio Google'!AV34)</f>
        <v/>
      </c>
      <c r="AW35" t="str">
        <f>IF(ISBLANK('Foglio Google'!AW34),"",'Foglio Google'!AW34)</f>
        <v>no</v>
      </c>
      <c r="AX35" s="6" t="str">
        <f>IF(ISBLANK('Foglio Google'!AX34),"",'Foglio Google'!AX34)</f>
        <v>Perche ritengo che le medicine non convenzionali sono piu sicure e “naturali” e non hanno effetti collaterali</v>
      </c>
      <c r="AY35" s="6" t="str">
        <f>IF(ISBLANK('Foglio Google'!AY34),"",'Foglio Google'!AY34)</f>
        <v>non lo so</v>
      </c>
      <c r="AZ35" s="6" t="str">
        <f>IF(ISBLANK('Foglio Google'!AZ34),"",'Foglio Google'!AZ34)</f>
        <v>sì</v>
      </c>
      <c r="BA35" s="6" t="str">
        <f>IF(ISBLANK('Foglio Google'!BA34),"",'Foglio Google'!BA34)</f>
        <v>sì</v>
      </c>
      <c r="BC35" s="35">
        <v>6</v>
      </c>
    </row>
    <row r="36" spans="1:55">
      <c r="A36">
        <f t="shared" si="1"/>
        <v>34</v>
      </c>
      <c r="B36" s="1" t="str">
        <f>IF(ISBLANK('Foglio Google'!A35),"-",'Foglio Google'!A35)</f>
        <v>24/03/2015 18.48.24</v>
      </c>
      <c r="C36" s="23">
        <v>1</v>
      </c>
      <c r="D36" s="4" t="str">
        <f>IF(ISBLANK('Foglio Google'!K35),"-",'Foglio Google'!K35)</f>
        <v>samuele battaglia</v>
      </c>
      <c r="E36" s="5" t="str">
        <f>IF(ISBLANK('Foglio Google'!S35),"-",'Foglio Google'!S35)</f>
        <v>maschio</v>
      </c>
      <c r="F36" s="5">
        <f>IF(ISBLANK('Foglio Google'!T35),"-",'Foglio Google'!T35)</f>
        <v>8</v>
      </c>
      <c r="G36" s="16">
        <f>IF(ISBLANK('Foglio Google'!BE35),"-",'Foglio Google'!BE35)</f>
        <v>39137</v>
      </c>
      <c r="H36" s="4">
        <f>IF(ISBLANK('Foglio Google'!Q35),"0",'Foglio Google'!Q35)</f>
        <v>2</v>
      </c>
      <c r="I36" s="4" t="str">
        <f>IF(ISBLANK('Foglio Google'!BG35),"0",'Foglio Google'!BG35)</f>
        <v>secondogenito</v>
      </c>
      <c r="J36" s="5" t="str">
        <f>IF(ISBLANK('Foglio Google'!B35),"-",'Foglio Google'!B35)</f>
        <v>madre</v>
      </c>
      <c r="K36" s="4">
        <f>IF(ISBLANK('Foglio Google'!C35),"-",'Foglio Google'!C35)</f>
        <v>39</v>
      </c>
      <c r="L36" s="5" t="str">
        <f>IF(ISBLANK('Foglio Google'!D35),"-",'Foglio Google'!D35)</f>
        <v>media</v>
      </c>
      <c r="M36" s="5" t="str">
        <f>IF(ISBLANK('Foglio Google'!E35),"-",'Foglio Google'!E35)</f>
        <v>occupato</v>
      </c>
      <c r="N36" s="5" t="str">
        <f>IF(ISBLANK('Foglio Google'!F35),"-",'Foglio Google'!F35)</f>
        <v>operaio</v>
      </c>
      <c r="O36" s="4">
        <f>IF(ISBLANK('Foglio Google'!G35),"-",'Foglio Google'!G35)</f>
        <v>41</v>
      </c>
      <c r="P36" s="5" t="str">
        <f>IF(ISBLANK('Foglio Google'!H35),"-",'Foglio Google'!H35)</f>
        <v>media</v>
      </c>
      <c r="Q36" s="5" t="str">
        <f>IF(ISBLANK('Foglio Google'!I35),"-",'Foglio Google'!I35)</f>
        <v>occupata</v>
      </c>
      <c r="R36" s="5" t="str">
        <f>IF(ISBLANK('Foglio Google'!J35),"-",'Foglio Google'!J35)</f>
        <v>operaia</v>
      </c>
      <c r="S36" s="4">
        <f>IF(ISBLANK('Foglio Google'!U35),"0",'Foglio Google'!U35)</f>
        <v>2</v>
      </c>
      <c r="T36" s="5" t="s">
        <v>845</v>
      </c>
      <c r="U36" s="5" t="str">
        <f>IF(ISBLANK('Foglio Google'!BH35),"-",'Foglio Google'!BH35)</f>
        <v>GI</v>
      </c>
      <c r="V36" s="5">
        <f>IF(ISBLANK('Foglio Google'!W35),"0",'Foglio Google'!W35)</f>
        <v>1</v>
      </c>
      <c r="W36" s="5">
        <f>IF(ISBLANK('Foglio Google'!X35),"0",'Foglio Google'!X35)</f>
        <v>0</v>
      </c>
      <c r="X36" s="5">
        <f>IF(ISBLANK('Foglio Google'!Y35),"0",'Foglio Google'!Y35)</f>
        <v>2</v>
      </c>
      <c r="Y36" s="5">
        <f>IF(ISBLANK('Foglio Google'!Z35),"0",'Foglio Google'!Z35)</f>
        <v>0</v>
      </c>
      <c r="Z36" s="5">
        <f>IF(ISBLANK('Foglio Google'!AA35),"0",'Foglio Google'!AA35)</f>
        <v>0</v>
      </c>
      <c r="AA36" s="4" t="str">
        <f>IF(ISBLANK('Foglio Google'!AB35),"-",'Foglio Google'!AB35)</f>
        <v>si</v>
      </c>
      <c r="AB36" s="5">
        <f t="shared" si="0"/>
        <v>1</v>
      </c>
      <c r="AC36" s="4" t="str">
        <f>IF(ISBLANK('Foglio Google'!AC35),"",'Foglio Google'!AC35)</f>
        <v/>
      </c>
      <c r="AD36" s="5" t="str">
        <f>IF(ISBLANK('Foglio Google'!AD35),"",'Foglio Google'!AD35)</f>
        <v>1 volta</v>
      </c>
      <c r="AE36" s="5" t="str">
        <f>IF(ISBLANK('Foglio Google'!AE35),"",'Foglio Google'!AE35)</f>
        <v/>
      </c>
      <c r="AF36" s="5" t="str">
        <f>IF(ISBLANK('Foglio Google'!AF35),"",'Foglio Google'!AF35)</f>
        <v/>
      </c>
      <c r="AG36" s="5" t="str">
        <f>IF(ISBLANK('Foglio Google'!AG35),"",'Foglio Google'!AG35)</f>
        <v/>
      </c>
      <c r="AH36" s="5" t="str">
        <f>IF(ISBLANK('Foglio Google'!AH35),"",'Foglio Google'!AH35)</f>
        <v/>
      </c>
      <c r="AI36" s="5" t="str">
        <f>IF(ISBLANK('Foglio Google'!AI35),"",'Foglio Google'!AI35)</f>
        <v/>
      </c>
      <c r="AJ36" s="5" t="str">
        <f>IF(ISBLANK('Foglio Google'!AJ35),"",'Foglio Google'!AJ35)</f>
        <v/>
      </c>
      <c r="AK36" s="5" t="str">
        <f>IF(ISBLANK('Foglio Google'!AK35),"",'Foglio Google'!AK35)</f>
        <v/>
      </c>
      <c r="AL36" s="4" t="str">
        <f>IF(ISBLANK('Foglio Google'!BJ35),"-",'Foglio Google'!BJ35)</f>
        <v>NPI</v>
      </c>
      <c r="AM36" t="str">
        <f>IF(ISBLANK('Foglio Google'!AM35),"",'Foglio Google'!AM35)</f>
        <v>nella maggior parte dei casi</v>
      </c>
      <c r="AN36" t="str">
        <f>IF(ISBLANK('Foglio Google'!AN35),"",'Foglio Google'!AN35)</f>
        <v>in alternativa</v>
      </c>
      <c r="AO36" t="str">
        <f>IF(ISBLANK('Foglio Google'!AO35),"",'Foglio Google'!AO35)</f>
        <v/>
      </c>
      <c r="AP36" t="str">
        <f>IF(ISBLANK('Foglio Google'!AP35),"",'Foglio Google'!AP35)</f>
        <v/>
      </c>
      <c r="AQ36" t="str">
        <f>IF(ISBLANK('Foglio Google'!AQ35),"",'Foglio Google'!AQ35)</f>
        <v>altro tentativo con la medicina convenzionale</v>
      </c>
      <c r="AR36" t="str">
        <f>IF(ISBLANK('Foglio Google'!AR35),"",'Foglio Google'!AR35)</f>
        <v>sì, sempre</v>
      </c>
      <c r="AS36" t="str">
        <f>IF(ISBLANK('Foglio Google'!AS35),"",'Foglio Google'!AS35)</f>
        <v/>
      </c>
      <c r="AT36" t="str">
        <f>IF(ISBLANK('Foglio Google'!AT35),"",'Foglio Google'!AT35)</f>
        <v>pisolino gocce</v>
      </c>
      <c r="AU36" t="str">
        <f>IF(ISBLANK('Foglio Google'!AU35),"",'Foglio Google'!AU35)</f>
        <v>no</v>
      </c>
      <c r="AV36" t="str">
        <f>IF(ISBLANK('Foglio Google'!AV35),"",'Foglio Google'!AV35)</f>
        <v/>
      </c>
      <c r="AW36" t="str">
        <f>IF(ISBLANK('Foglio Google'!AW35),"",'Foglio Google'!AW35)</f>
        <v>non so</v>
      </c>
      <c r="AX36" s="6" t="str">
        <f>IF(ISBLANK('Foglio Google'!AX35),"",'Foglio Google'!AX35)</f>
        <v>Perche mi è stata consigliata o prescritta dal mio medico o da medici specializzati</v>
      </c>
      <c r="AY36" s="6" t="str">
        <f>IF(ISBLANK('Foglio Google'!AY35),"",'Foglio Google'!AY35)</f>
        <v>non lo so</v>
      </c>
      <c r="AZ36" s="6" t="str">
        <f>IF(ISBLANK('Foglio Google'!AZ35),"",'Foglio Google'!AZ35)</f>
        <v>sì</v>
      </c>
      <c r="BA36" s="6" t="str">
        <f>IF(ISBLANK('Foglio Google'!BA35),"",'Foglio Google'!BA35)</f>
        <v>sì</v>
      </c>
      <c r="BC36" s="35">
        <v>5</v>
      </c>
    </row>
    <row r="37" spans="1:55" ht="28">
      <c r="A37">
        <f t="shared" si="1"/>
        <v>35</v>
      </c>
      <c r="B37" s="1" t="str">
        <f>IF(ISBLANK('Foglio Google'!A36),"-",'Foglio Google'!A36)</f>
        <v>24/03/2015 19.00.15</v>
      </c>
      <c r="C37" s="23">
        <v>1</v>
      </c>
      <c r="D37" s="4" t="str">
        <f>IF(ISBLANK('Foglio Google'!K36),"-",'Foglio Google'!K36)</f>
        <v>beatrice de paoli</v>
      </c>
      <c r="E37" s="5" t="str">
        <f>IF(ISBLANK('Foglio Google'!S36),"-",'Foglio Google'!S36)</f>
        <v>femmina</v>
      </c>
      <c r="F37" s="5">
        <f>IF(ISBLANK('Foglio Google'!T36),"-",'Foglio Google'!T36)</f>
        <v>10</v>
      </c>
      <c r="G37" s="16">
        <f>IF(ISBLANK('Foglio Google'!BE36),"-",'Foglio Google'!BE36)</f>
        <v>38398</v>
      </c>
      <c r="H37" s="4">
        <f>IF(ISBLANK('Foglio Google'!Q36),"0",'Foglio Google'!Q36)</f>
        <v>2</v>
      </c>
      <c r="I37" s="4" t="str">
        <f>IF(ISBLANK('Foglio Google'!BG36),"0",'Foglio Google'!BG36)</f>
        <v>primogenito</v>
      </c>
      <c r="J37" s="5" t="str">
        <f>IF(ISBLANK('Foglio Google'!B36),"-",'Foglio Google'!B36)</f>
        <v>madre</v>
      </c>
      <c r="K37" s="4">
        <f>IF(ISBLANK('Foglio Google'!C36),"-",'Foglio Google'!C36)</f>
        <v>55</v>
      </c>
      <c r="L37" s="5" t="str">
        <f>IF(ISBLANK('Foglio Google'!D36),"-",'Foglio Google'!D36)</f>
        <v>media</v>
      </c>
      <c r="M37" s="5" t="str">
        <f>IF(ISBLANK('Foglio Google'!E36),"-",'Foglio Google'!E36)</f>
        <v>occupato</v>
      </c>
      <c r="N37" s="5" t="str">
        <f>IF(ISBLANK('Foglio Google'!F36),"-",'Foglio Google'!F36)</f>
        <v>operaio</v>
      </c>
      <c r="O37" s="4">
        <f>IF(ISBLANK('Foglio Google'!G36),"-",'Foglio Google'!G36)</f>
        <v>47</v>
      </c>
      <c r="P37" s="5" t="str">
        <f>IF(ISBLANK('Foglio Google'!H36),"-",'Foglio Google'!H36)</f>
        <v>superiore</v>
      </c>
      <c r="Q37" s="5" t="str">
        <f>IF(ISBLANK('Foglio Google'!I36),"-",'Foglio Google'!I36)</f>
        <v>disoccupata</v>
      </c>
      <c r="R37" s="5" t="str">
        <f>IF(ISBLANK('Foglio Google'!J36),"-",'Foglio Google'!J36)</f>
        <v>-</v>
      </c>
      <c r="S37" s="4">
        <f>IF(ISBLANK('Foglio Google'!U36),"0",'Foglio Google'!U36)</f>
        <v>2</v>
      </c>
      <c r="T37" s="5" t="s">
        <v>845</v>
      </c>
      <c r="U37" s="5" t="str">
        <f>IF(ISBLANK('Foglio Google'!BH36),"-",'Foglio Google'!BH36)</f>
        <v>FEBBRE/INFLUENZA</v>
      </c>
      <c r="V37" s="5">
        <f>IF(ISBLANK('Foglio Google'!W36),"0",'Foglio Google'!W36)</f>
        <v>2</v>
      </c>
      <c r="W37" s="5">
        <f>IF(ISBLANK('Foglio Google'!X36),"0",'Foglio Google'!X36)</f>
        <v>3</v>
      </c>
      <c r="X37" s="5">
        <f>IF(ISBLANK('Foglio Google'!Y36),"0",'Foglio Google'!Y36)</f>
        <v>1</v>
      </c>
      <c r="Y37" s="5">
        <f>IF(ISBLANK('Foglio Google'!Z36),"0",'Foglio Google'!Z36)</f>
        <v>1</v>
      </c>
      <c r="Z37" s="5">
        <f>IF(ISBLANK('Foglio Google'!AA36),"0",'Foglio Google'!AA36)</f>
        <v>0</v>
      </c>
      <c r="AA37" s="4" t="str">
        <f>IF(ISBLANK('Foglio Google'!AB36),"-",'Foglio Google'!AB36)</f>
        <v>no</v>
      </c>
      <c r="AB37" s="5" t="str">
        <f t="shared" si="0"/>
        <v/>
      </c>
      <c r="AC37" s="4" t="str">
        <f>IF(ISBLANK('Foglio Google'!AC36),"",'Foglio Google'!AC36)</f>
        <v/>
      </c>
      <c r="AD37" s="5" t="str">
        <f>IF(ISBLANK('Foglio Google'!AD36),"",'Foglio Google'!AD36)</f>
        <v/>
      </c>
      <c r="AE37" s="5" t="str">
        <f>IF(ISBLANK('Foglio Google'!AE36),"",'Foglio Google'!AE36)</f>
        <v/>
      </c>
      <c r="AF37" s="5" t="str">
        <f>IF(ISBLANK('Foglio Google'!AF36),"",'Foglio Google'!AF36)</f>
        <v/>
      </c>
      <c r="AG37" s="5" t="str">
        <f>IF(ISBLANK('Foglio Google'!AG36),"",'Foglio Google'!AG36)</f>
        <v/>
      </c>
      <c r="AH37" s="5" t="str">
        <f>IF(ISBLANK('Foglio Google'!AH36),"",'Foglio Google'!AH36)</f>
        <v/>
      </c>
      <c r="AI37" s="5" t="str">
        <f>IF(ISBLANK('Foglio Google'!AI36),"",'Foglio Google'!AI36)</f>
        <v/>
      </c>
      <c r="AJ37" s="5" t="str">
        <f>IF(ISBLANK('Foglio Google'!AJ36),"",'Foglio Google'!AJ36)</f>
        <v/>
      </c>
      <c r="AK37" s="5" t="str">
        <f>IF(ISBLANK('Foglio Google'!AK36),"",'Foglio Google'!AK36)</f>
        <v/>
      </c>
      <c r="AL37" s="4" t="str">
        <f>IF(ISBLANK('Foglio Google'!BJ36),"-",'Foglio Google'!BJ36)</f>
        <v>-</v>
      </c>
      <c r="AM37" t="str">
        <f>IF(ISBLANK('Foglio Google'!AM36),"",'Foglio Google'!AM36)</f>
        <v/>
      </c>
      <c r="AN37" t="str">
        <f>IF(ISBLANK('Foglio Google'!AN36),"",'Foglio Google'!AN36)</f>
        <v/>
      </c>
      <c r="AO37" t="str">
        <f>IF(ISBLANK('Foglio Google'!AO36),"",'Foglio Google'!AO36)</f>
        <v/>
      </c>
      <c r="AP37" t="str">
        <f>IF(ISBLANK('Foglio Google'!AP36),"",'Foglio Google'!AP36)</f>
        <v/>
      </c>
      <c r="AQ37" t="str">
        <f>IF(ISBLANK('Foglio Google'!AQ36),"",'Foglio Google'!AQ36)</f>
        <v/>
      </c>
      <c r="AR37" t="str">
        <f>IF(ISBLANK('Foglio Google'!AR36),"",'Foglio Google'!AR36)</f>
        <v>sì, sempre</v>
      </c>
      <c r="AS37" t="str">
        <f>IF(ISBLANK('Foglio Google'!AS36),"",'Foglio Google'!AS36)</f>
        <v/>
      </c>
      <c r="AT37" t="str">
        <f>IF(ISBLANK('Foglio Google'!AT36),"",'Foglio Google'!AT36)</f>
        <v/>
      </c>
      <c r="AU37" t="str">
        <f>IF(ISBLANK('Foglio Google'!AU36),"",'Foglio Google'!AU36)</f>
        <v/>
      </c>
      <c r="AV37" t="str">
        <f>IF(ISBLANK('Foglio Google'!AV36),"",'Foglio Google'!AV36)</f>
        <v/>
      </c>
      <c r="AW37" t="str">
        <f>IF(ISBLANK('Foglio Google'!AW36),"",'Foglio Google'!AW36)</f>
        <v/>
      </c>
      <c r="AX37" s="6" t="str">
        <f>IF(ISBLANK('Foglio Google'!AX36),"",'Foglio Google'!AX36)</f>
        <v/>
      </c>
      <c r="AY37" s="6" t="str">
        <f>IF(ISBLANK('Foglio Google'!AY36),"",'Foglio Google'!AY36)</f>
        <v>non lo so</v>
      </c>
      <c r="AZ37" s="6" t="str">
        <f>IF(ISBLANK('Foglio Google'!AZ36),"",'Foglio Google'!AZ36)</f>
        <v>sì</v>
      </c>
      <c r="BA37" s="6" t="str">
        <f>IF(ISBLANK('Foglio Google'!BA36),"",'Foglio Google'!BA36)</f>
        <v>non sempre</v>
      </c>
      <c r="BC37" s="35">
        <v>4</v>
      </c>
    </row>
    <row r="38" spans="1:55" ht="14" customHeight="1">
      <c r="A38">
        <f t="shared" si="1"/>
        <v>36</v>
      </c>
      <c r="B38" s="1" t="str">
        <f>IF(ISBLANK('Foglio Google'!A37),"-",'Foglio Google'!A37)</f>
        <v>24/03/2015 19.11.46</v>
      </c>
      <c r="C38" s="23">
        <v>1</v>
      </c>
      <c r="D38" s="4" t="str">
        <f>IF(ISBLANK('Foglio Google'!K37),"-",'Foglio Google'!K37)</f>
        <v>emma cerutti</v>
      </c>
      <c r="E38" s="5" t="str">
        <f>IF(ISBLANK('Foglio Google'!S37),"-",'Foglio Google'!S37)</f>
        <v>femmina</v>
      </c>
      <c r="F38" s="5">
        <f>IF(ISBLANK('Foglio Google'!T37),"-",'Foglio Google'!T37)</f>
        <v>8</v>
      </c>
      <c r="G38" s="16">
        <f>IF(ISBLANK('Foglio Google'!BE37),"-",'Foglio Google'!BE37)</f>
        <v>38940</v>
      </c>
      <c r="H38" s="4">
        <f>IF(ISBLANK('Foglio Google'!Q37),"0",'Foglio Google'!Q37)</f>
        <v>4</v>
      </c>
      <c r="I38" s="4" t="str">
        <f>IF(ISBLANK('Foglio Google'!BG37),"0",'Foglio Google'!BG37)</f>
        <v>secondogenito</v>
      </c>
      <c r="J38" s="5" t="str">
        <f>IF(ISBLANK('Foglio Google'!B37),"-",'Foglio Google'!B37)</f>
        <v>madre</v>
      </c>
      <c r="K38" s="4">
        <f>IF(ISBLANK('Foglio Google'!C37),"-",'Foglio Google'!C37)</f>
        <v>41</v>
      </c>
      <c r="L38" s="5" t="str">
        <f>IF(ISBLANK('Foglio Google'!D37),"-",'Foglio Google'!D37)</f>
        <v>superiore</v>
      </c>
      <c r="M38" s="5" t="str">
        <f>IF(ISBLANK('Foglio Google'!E37),"-",'Foglio Google'!E37)</f>
        <v>occupato</v>
      </c>
      <c r="N38" s="5" t="str">
        <f>IF(ISBLANK('Foglio Google'!F37),"-",'Foglio Google'!F37)</f>
        <v>impiegato</v>
      </c>
      <c r="O38" s="4">
        <f>IF(ISBLANK('Foglio Google'!G37),"-",'Foglio Google'!G37)</f>
        <v>38</v>
      </c>
      <c r="P38" s="5" t="str">
        <f>IF(ISBLANK('Foglio Google'!H37),"-",'Foglio Google'!H37)</f>
        <v>laurea</v>
      </c>
      <c r="Q38" s="5" t="str">
        <f>IF(ISBLANK('Foglio Google'!I37),"-",'Foglio Google'!I37)</f>
        <v>occupata</v>
      </c>
      <c r="R38" s="5" t="str">
        <f>IF(ISBLANK('Foglio Google'!J37),"-",'Foglio Google'!J37)</f>
        <v>impiegata</v>
      </c>
      <c r="S38" s="4">
        <f>IF(ISBLANK('Foglio Google'!U37),"0",'Foglio Google'!U37)</f>
        <v>2</v>
      </c>
      <c r="T38" s="5" t="s">
        <v>845</v>
      </c>
      <c r="U38" s="5" t="str">
        <f>IF(ISBLANK('Foglio Google'!BH37),"-",'Foglio Google'!BH37)</f>
        <v>ORL</v>
      </c>
      <c r="V38" s="5">
        <f>IF(ISBLANK('Foglio Google'!W37),"0",'Foglio Google'!W37)</f>
        <v>2</v>
      </c>
      <c r="W38" s="5">
        <f>IF(ISBLANK('Foglio Google'!X37),"0",'Foglio Google'!X37)</f>
        <v>0</v>
      </c>
      <c r="X38" s="5">
        <f>IF(ISBLANK('Foglio Google'!Y37),"0",'Foglio Google'!Y37)</f>
        <v>2</v>
      </c>
      <c r="Y38" s="5">
        <f>IF(ISBLANK('Foglio Google'!Z37),"0",'Foglio Google'!Z37)</f>
        <v>0</v>
      </c>
      <c r="Z38" s="5">
        <f>IF(ISBLANK('Foglio Google'!AA37),"0",'Foglio Google'!AA37)</f>
        <v>0</v>
      </c>
      <c r="AA38" s="4" t="str">
        <f>IF(ISBLANK('Foglio Google'!AB37),"-",'Foglio Google'!AB37)</f>
        <v>no</v>
      </c>
      <c r="AB38" s="5" t="str">
        <f t="shared" si="0"/>
        <v/>
      </c>
      <c r="AC38" s="4" t="str">
        <f>IF(ISBLANK('Foglio Google'!AC37),"",'Foglio Google'!AC37)</f>
        <v/>
      </c>
      <c r="AD38" s="5" t="str">
        <f>IF(ISBLANK('Foglio Google'!AD37),"",'Foglio Google'!AD37)</f>
        <v/>
      </c>
      <c r="AE38" s="5" t="str">
        <f>IF(ISBLANK('Foglio Google'!AE37),"",'Foglio Google'!AE37)</f>
        <v/>
      </c>
      <c r="AF38" s="5" t="str">
        <f>IF(ISBLANK('Foglio Google'!AF37),"",'Foglio Google'!AF37)</f>
        <v/>
      </c>
      <c r="AG38" s="5" t="str">
        <f>IF(ISBLANK('Foglio Google'!AG37),"",'Foglio Google'!AG37)</f>
        <v/>
      </c>
      <c r="AH38" s="5" t="str">
        <f>IF(ISBLANK('Foglio Google'!AH37),"",'Foglio Google'!AH37)</f>
        <v/>
      </c>
      <c r="AI38" s="5" t="str">
        <f>IF(ISBLANK('Foglio Google'!AI37),"",'Foglio Google'!AI37)</f>
        <v/>
      </c>
      <c r="AJ38" s="5" t="str">
        <f>IF(ISBLANK('Foglio Google'!AJ37),"",'Foglio Google'!AJ37)</f>
        <v/>
      </c>
      <c r="AK38" s="5" t="str">
        <f>IF(ISBLANK('Foglio Google'!AK37),"",'Foglio Google'!AK37)</f>
        <v/>
      </c>
      <c r="AL38" s="4" t="str">
        <f>IF(ISBLANK('Foglio Google'!BJ37),"-",'Foglio Google'!BJ37)</f>
        <v>-</v>
      </c>
      <c r="AM38" t="str">
        <f>IF(ISBLANK('Foglio Google'!AM37),"",'Foglio Google'!AM37)</f>
        <v/>
      </c>
      <c r="AN38" t="str">
        <f>IF(ISBLANK('Foglio Google'!AN37),"",'Foglio Google'!AN37)</f>
        <v/>
      </c>
      <c r="AO38" t="str">
        <f>IF(ISBLANK('Foglio Google'!AO37),"",'Foglio Google'!AO37)</f>
        <v/>
      </c>
      <c r="AP38" t="str">
        <f>IF(ISBLANK('Foglio Google'!AP37),"",'Foglio Google'!AP37)</f>
        <v/>
      </c>
      <c r="AQ38" t="str">
        <f>IF(ISBLANK('Foglio Google'!AQ37),"",'Foglio Google'!AQ37)</f>
        <v/>
      </c>
      <c r="AR38" t="str">
        <f>IF(ISBLANK('Foglio Google'!AR37),"",'Foglio Google'!AR37)</f>
        <v>sì, sempre</v>
      </c>
      <c r="AS38" t="str">
        <f>IF(ISBLANK('Foglio Google'!AS37),"",'Foglio Google'!AS37)</f>
        <v/>
      </c>
      <c r="AT38" t="str">
        <f>IF(ISBLANK('Foglio Google'!AT37),"",'Foglio Google'!AT37)</f>
        <v/>
      </c>
      <c r="AU38" t="str">
        <f>IF(ISBLANK('Foglio Google'!AU37),"",'Foglio Google'!AU37)</f>
        <v/>
      </c>
      <c r="AV38" t="str">
        <f>IF(ISBLANK('Foglio Google'!AV37),"",'Foglio Google'!AV37)</f>
        <v/>
      </c>
      <c r="AW38" t="str">
        <f>IF(ISBLANK('Foglio Google'!AW37),"",'Foglio Google'!AW37)</f>
        <v/>
      </c>
      <c r="AX38" s="6" t="str">
        <f>IF(ISBLANK('Foglio Google'!AX37),"",'Foglio Google'!AX37)</f>
        <v/>
      </c>
      <c r="AY38" s="6" t="str">
        <f>IF(ISBLANK('Foglio Google'!AY37),"",'Foglio Google'!AY37)</f>
        <v>non lo so</v>
      </c>
      <c r="AZ38" s="6" t="str">
        <f>IF(ISBLANK('Foglio Google'!AZ37),"",'Foglio Google'!AZ37)</f>
        <v>sì</v>
      </c>
      <c r="BA38" s="6" t="str">
        <f>IF(ISBLANK('Foglio Google'!BA37),"",'Foglio Google'!BA37)</f>
        <v>sì</v>
      </c>
      <c r="BC38" s="35">
        <v>5</v>
      </c>
    </row>
    <row r="39" spans="1:55" ht="14" customHeight="1">
      <c r="A39">
        <f t="shared" si="1"/>
        <v>37</v>
      </c>
      <c r="B39" s="1" t="str">
        <f>IF(ISBLANK('Foglio Google'!A38),"-",'Foglio Google'!A38)</f>
        <v>24/03/2015 20.24.39</v>
      </c>
      <c r="C39" s="23">
        <v>1</v>
      </c>
      <c r="D39" s="4" t="str">
        <f>IF(ISBLANK('Foglio Google'!K38),"-",'Foglio Google'!K38)</f>
        <v>andrea bertolotti</v>
      </c>
      <c r="E39" s="5" t="str">
        <f>IF(ISBLANK('Foglio Google'!S38),"-",'Foglio Google'!S38)</f>
        <v>maschio</v>
      </c>
      <c r="F39" s="5">
        <f>IF(ISBLANK('Foglio Google'!T38),"-",'Foglio Google'!T38)</f>
        <v>8</v>
      </c>
      <c r="G39" s="16">
        <f>IF(ISBLANK('Foglio Google'!BE38),"-",'Foglio Google'!BE38)</f>
        <v>39009</v>
      </c>
      <c r="H39" s="4">
        <f>IF(ISBLANK('Foglio Google'!Q38),"0",'Foglio Google'!Q38)</f>
        <v>1</v>
      </c>
      <c r="I39" s="4" t="str">
        <f>IF(ISBLANK('Foglio Google'!BG38),"0",'Foglio Google'!BG38)</f>
        <v>primogenito</v>
      </c>
      <c r="J39" s="5" t="str">
        <f>IF(ISBLANK('Foglio Google'!B38),"-",'Foglio Google'!B38)</f>
        <v>padre</v>
      </c>
      <c r="K39" s="4">
        <f>IF(ISBLANK('Foglio Google'!C38),"-",'Foglio Google'!C38)</f>
        <v>40</v>
      </c>
      <c r="L39" s="5" t="str">
        <f>IF(ISBLANK('Foglio Google'!D38),"-",'Foglio Google'!D38)</f>
        <v>laurea</v>
      </c>
      <c r="M39" s="5" t="str">
        <f>IF(ISBLANK('Foglio Google'!E38),"-",'Foglio Google'!E38)</f>
        <v>occupato</v>
      </c>
      <c r="N39" s="5" t="str">
        <f>IF(ISBLANK('Foglio Google'!F38),"-",'Foglio Google'!F38)</f>
        <v>dirigente</v>
      </c>
      <c r="O39" s="4">
        <f>IF(ISBLANK('Foglio Google'!G38),"-",'Foglio Google'!G38)</f>
        <v>40</v>
      </c>
      <c r="P39" s="5" t="str">
        <f>IF(ISBLANK('Foglio Google'!H38),"-",'Foglio Google'!H38)</f>
        <v>laurea</v>
      </c>
      <c r="Q39" s="5" t="str">
        <f>IF(ISBLANK('Foglio Google'!I38),"-",'Foglio Google'!I38)</f>
        <v>occupata</v>
      </c>
      <c r="R39" s="5" t="str">
        <f>IF(ISBLANK('Foglio Google'!J38),"-",'Foglio Google'!J38)</f>
        <v>impiegata</v>
      </c>
      <c r="S39" s="4">
        <f>IF(ISBLANK('Foglio Google'!U38),"0",'Foglio Google'!U38)</f>
        <v>2</v>
      </c>
      <c r="T39" s="5" t="s">
        <v>845</v>
      </c>
      <c r="U39" s="5" t="str">
        <f>IF(ISBLANK('Foglio Google'!BH38),"-",'Foglio Google'!BH38)</f>
        <v>ORL</v>
      </c>
      <c r="V39" s="5">
        <f>IF(ISBLANK('Foglio Google'!W38),"0",'Foglio Google'!W38)</f>
        <v>1</v>
      </c>
      <c r="W39" s="5">
        <f>IF(ISBLANK('Foglio Google'!X38),"0",'Foglio Google'!X38)</f>
        <v>0</v>
      </c>
      <c r="X39" s="5">
        <f>IF(ISBLANK('Foglio Google'!Y38),"0",'Foglio Google'!Y38)</f>
        <v>1</v>
      </c>
      <c r="Y39" s="5">
        <f>IF(ISBLANK('Foglio Google'!Z38),"0",'Foglio Google'!Z38)</f>
        <v>2</v>
      </c>
      <c r="Z39" s="5">
        <f>IF(ISBLANK('Foglio Google'!AA38),"0",'Foglio Google'!AA38)</f>
        <v>1</v>
      </c>
      <c r="AA39" s="4" t="str">
        <f>IF(ISBLANK('Foglio Google'!AB38),"-",'Foglio Google'!AB38)</f>
        <v>no</v>
      </c>
      <c r="AB39" s="5" t="str">
        <f t="shared" si="0"/>
        <v/>
      </c>
      <c r="AC39" s="4" t="str">
        <f>IF(ISBLANK('Foglio Google'!AC38),"",'Foglio Google'!AC38)</f>
        <v/>
      </c>
      <c r="AD39" s="5" t="str">
        <f>IF(ISBLANK('Foglio Google'!AD38),"",'Foglio Google'!AD38)</f>
        <v/>
      </c>
      <c r="AE39" s="5" t="str">
        <f>IF(ISBLANK('Foglio Google'!AE38),"",'Foglio Google'!AE38)</f>
        <v/>
      </c>
      <c r="AF39" s="5" t="str">
        <f>IF(ISBLANK('Foglio Google'!AF38),"",'Foglio Google'!AF38)</f>
        <v/>
      </c>
      <c r="AG39" s="5" t="str">
        <f>IF(ISBLANK('Foglio Google'!AG38),"",'Foglio Google'!AG38)</f>
        <v/>
      </c>
      <c r="AH39" s="5" t="str">
        <f>IF(ISBLANK('Foglio Google'!AH38),"",'Foglio Google'!AH38)</f>
        <v/>
      </c>
      <c r="AI39" s="5" t="str">
        <f>IF(ISBLANK('Foglio Google'!AI38),"",'Foglio Google'!AI38)</f>
        <v/>
      </c>
      <c r="AJ39" s="5" t="str">
        <f>IF(ISBLANK('Foglio Google'!AJ38),"",'Foglio Google'!AJ38)</f>
        <v/>
      </c>
      <c r="AK39" s="5" t="str">
        <f>IF(ISBLANK('Foglio Google'!AK38),"",'Foglio Google'!AK38)</f>
        <v/>
      </c>
      <c r="AL39" s="4" t="str">
        <f>IF(ISBLANK('Foglio Google'!BJ38),"-",'Foglio Google'!BJ38)</f>
        <v>-</v>
      </c>
      <c r="AM39" t="str">
        <f>IF(ISBLANK('Foglio Google'!AM38),"",'Foglio Google'!AM38)</f>
        <v/>
      </c>
      <c r="AN39" t="str">
        <f>IF(ISBLANK('Foglio Google'!AN38),"",'Foglio Google'!AN38)</f>
        <v/>
      </c>
      <c r="AO39" t="str">
        <f>IF(ISBLANK('Foglio Google'!AO38),"",'Foglio Google'!AO38)</f>
        <v/>
      </c>
      <c r="AP39" t="str">
        <f>IF(ISBLANK('Foglio Google'!AP38),"",'Foglio Google'!AP38)</f>
        <v/>
      </c>
      <c r="AQ39" t="str">
        <f>IF(ISBLANK('Foglio Google'!AQ38),"",'Foglio Google'!AQ38)</f>
        <v/>
      </c>
      <c r="AR39" t="str">
        <f>IF(ISBLANK('Foglio Google'!AR38),"",'Foglio Google'!AR38)</f>
        <v>sì, sempre</v>
      </c>
      <c r="AS39" t="str">
        <f>IF(ISBLANK('Foglio Google'!AS38),"",'Foglio Google'!AS38)</f>
        <v/>
      </c>
      <c r="AT39" t="str">
        <f>IF(ISBLANK('Foglio Google'!AT38),"",'Foglio Google'!AT38)</f>
        <v/>
      </c>
      <c r="AU39" t="str">
        <f>IF(ISBLANK('Foglio Google'!AU38),"",'Foglio Google'!AU38)</f>
        <v/>
      </c>
      <c r="AV39" t="str">
        <f>IF(ISBLANK('Foglio Google'!AV38),"",'Foglio Google'!AV38)</f>
        <v/>
      </c>
      <c r="AW39" t="str">
        <f>IF(ISBLANK('Foglio Google'!AW38),"",'Foglio Google'!AW38)</f>
        <v/>
      </c>
      <c r="AX39" s="6" t="str">
        <f>IF(ISBLANK('Foglio Google'!AX38),"",'Foglio Google'!AX38)</f>
        <v/>
      </c>
      <c r="AY39" s="6" t="str">
        <f>IF(ISBLANK('Foglio Google'!AY38),"",'Foglio Google'!AY38)</f>
        <v>non lo so</v>
      </c>
      <c r="AZ39" s="6" t="str">
        <f>IF(ISBLANK('Foglio Google'!AZ38),"",'Foglio Google'!AZ38)</f>
        <v>sì</v>
      </c>
      <c r="BA39" s="6" t="str">
        <f>IF(ISBLANK('Foglio Google'!BA38),"",'Foglio Google'!BA38)</f>
        <v>sì</v>
      </c>
      <c r="BC39" s="35">
        <v>5</v>
      </c>
    </row>
    <row r="40" spans="1:55" ht="14" customHeight="1">
      <c r="A40">
        <f t="shared" si="1"/>
        <v>38</v>
      </c>
      <c r="B40" s="1" t="str">
        <f>IF(ISBLANK('Foglio Google'!A39),"-",'Foglio Google'!A39)</f>
        <v>30/03/2015 18.18.29</v>
      </c>
      <c r="C40" s="23">
        <v>1</v>
      </c>
      <c r="D40" s="4" t="str">
        <f>IF(ISBLANK('Foglio Google'!K39),"-",'Foglio Google'!K39)</f>
        <v>roan allkja</v>
      </c>
      <c r="E40" s="5" t="str">
        <f>IF(ISBLANK('Foglio Google'!S39),"-",'Foglio Google'!S39)</f>
        <v>maschio</v>
      </c>
      <c r="F40" s="5">
        <f>IF(ISBLANK('Foglio Google'!T39),"-",'Foglio Google'!T39)</f>
        <v>7</v>
      </c>
      <c r="G40" s="16">
        <f>IF(ISBLANK('Foglio Google'!BE39),"-",'Foglio Google'!BE39)</f>
        <v>39486</v>
      </c>
      <c r="H40" s="4">
        <f>IF(ISBLANK('Foglio Google'!Q39),"0",'Foglio Google'!Q39)</f>
        <v>1</v>
      </c>
      <c r="I40" s="4" t="str">
        <f>IF(ISBLANK('Foglio Google'!BG39),"0",'Foglio Google'!BG39)</f>
        <v>primogenito</v>
      </c>
      <c r="J40" s="5" t="str">
        <f>IF(ISBLANK('Foglio Google'!B39),"-",'Foglio Google'!B39)</f>
        <v>padre</v>
      </c>
      <c r="K40" s="4">
        <f>IF(ISBLANK('Foglio Google'!C39),"-",'Foglio Google'!C39)</f>
        <v>37</v>
      </c>
      <c r="L40" s="5" t="str">
        <f>IF(ISBLANK('Foglio Google'!D39),"-",'Foglio Google'!D39)</f>
        <v>laurea</v>
      </c>
      <c r="M40" s="5" t="str">
        <f>IF(ISBLANK('Foglio Google'!E39),"-",'Foglio Google'!E39)</f>
        <v>occupato</v>
      </c>
      <c r="N40" s="5" t="str">
        <f>IF(ISBLANK('Foglio Google'!F39),"-",'Foglio Google'!F39)</f>
        <v>operaio</v>
      </c>
      <c r="O40" s="4">
        <f>IF(ISBLANK('Foglio Google'!G39),"-",'Foglio Google'!G39)</f>
        <v>36</v>
      </c>
      <c r="P40" s="5" t="str">
        <f>IF(ISBLANK('Foglio Google'!H39),"-",'Foglio Google'!H39)</f>
        <v>laurea</v>
      </c>
      <c r="Q40" s="5" t="str">
        <f>IF(ISBLANK('Foglio Google'!I39),"-",'Foglio Google'!I39)</f>
        <v>occupata</v>
      </c>
      <c r="R40" s="5" t="s">
        <v>849</v>
      </c>
      <c r="S40" s="4">
        <f>IF(ISBLANK('Foglio Google'!U39),"0",'Foglio Google'!U39)</f>
        <v>1</v>
      </c>
      <c r="T40" s="5" t="s">
        <v>845</v>
      </c>
      <c r="U40" s="5" t="str">
        <f>IF(ISBLANK('Foglio Google'!BH39),"-",'Foglio Google'!BH39)</f>
        <v>FEBBRE/INFLUENZA</v>
      </c>
      <c r="V40" s="5">
        <f>IF(ISBLANK('Foglio Google'!W39),"0",'Foglio Google'!W39)</f>
        <v>2</v>
      </c>
      <c r="W40" s="5">
        <f>IF(ISBLANK('Foglio Google'!X39),"0",'Foglio Google'!X39)</f>
        <v>1</v>
      </c>
      <c r="X40" s="5">
        <f>IF(ISBLANK('Foglio Google'!Y39),"0",'Foglio Google'!Y39)</f>
        <v>1</v>
      </c>
      <c r="Y40" s="5">
        <f>IF(ISBLANK('Foglio Google'!Z39),"0",'Foglio Google'!Z39)</f>
        <v>0</v>
      </c>
      <c r="Z40" s="5">
        <f>IF(ISBLANK('Foglio Google'!AA39),"0",'Foglio Google'!AA39)</f>
        <v>0</v>
      </c>
      <c r="AA40" s="4" t="str">
        <f>IF(ISBLANK('Foglio Google'!AB39),"-",'Foglio Google'!AB39)</f>
        <v>no</v>
      </c>
      <c r="AB40" s="5" t="str">
        <f t="shared" si="0"/>
        <v/>
      </c>
      <c r="AC40" s="4" t="str">
        <f>IF(ISBLANK('Foglio Google'!AC39),"",'Foglio Google'!AC39)</f>
        <v/>
      </c>
      <c r="AD40" s="5" t="str">
        <f>IF(ISBLANK('Foglio Google'!AD39),"",'Foglio Google'!AD39)</f>
        <v/>
      </c>
      <c r="AE40" s="5" t="str">
        <f>IF(ISBLANK('Foglio Google'!AE39),"",'Foglio Google'!AE39)</f>
        <v/>
      </c>
      <c r="AF40" s="5" t="str">
        <f>IF(ISBLANK('Foglio Google'!AF39),"",'Foglio Google'!AF39)</f>
        <v/>
      </c>
      <c r="AG40" s="5" t="str">
        <f>IF(ISBLANK('Foglio Google'!AG39),"",'Foglio Google'!AG39)</f>
        <v/>
      </c>
      <c r="AH40" s="5" t="str">
        <f>IF(ISBLANK('Foglio Google'!AH39),"",'Foglio Google'!AH39)</f>
        <v/>
      </c>
      <c r="AI40" s="5" t="str">
        <f>IF(ISBLANK('Foglio Google'!AI39),"",'Foglio Google'!AI39)</f>
        <v/>
      </c>
      <c r="AJ40" s="5" t="str">
        <f>IF(ISBLANK('Foglio Google'!AJ39),"",'Foglio Google'!AJ39)</f>
        <v/>
      </c>
      <c r="AK40" s="5" t="str">
        <f>IF(ISBLANK('Foglio Google'!AK39),"",'Foglio Google'!AK39)</f>
        <v/>
      </c>
      <c r="AL40" s="4" t="str">
        <f>IF(ISBLANK('Foglio Google'!BJ39),"-",'Foglio Google'!BJ39)</f>
        <v>-</v>
      </c>
      <c r="AM40" t="str">
        <f>IF(ISBLANK('Foglio Google'!AM39),"",'Foglio Google'!AM39)</f>
        <v/>
      </c>
      <c r="AN40" t="str">
        <f>IF(ISBLANK('Foglio Google'!AN39),"",'Foglio Google'!AN39)</f>
        <v/>
      </c>
      <c r="AO40" t="str">
        <f>IF(ISBLANK('Foglio Google'!AO39),"",'Foglio Google'!AO39)</f>
        <v/>
      </c>
      <c r="AP40" t="str">
        <f>IF(ISBLANK('Foglio Google'!AP39),"",'Foglio Google'!AP39)</f>
        <v/>
      </c>
      <c r="AQ40" t="str">
        <f>IF(ISBLANK('Foglio Google'!AQ39),"",'Foglio Google'!AQ39)</f>
        <v/>
      </c>
      <c r="AR40" t="str">
        <f>IF(ISBLANK('Foglio Google'!AR39),"",'Foglio Google'!AR39)</f>
        <v>sì, sempre</v>
      </c>
      <c r="AS40" t="str">
        <f>IF(ISBLANK('Foglio Google'!AS39),"",'Foglio Google'!AS39)</f>
        <v/>
      </c>
      <c r="AT40" t="str">
        <f>IF(ISBLANK('Foglio Google'!AT39),"",'Foglio Google'!AT39)</f>
        <v/>
      </c>
      <c r="AU40" t="str">
        <f>IF(ISBLANK('Foglio Google'!AU39),"",'Foglio Google'!AU39)</f>
        <v/>
      </c>
      <c r="AV40" t="str">
        <f>IF(ISBLANK('Foglio Google'!AV39),"",'Foglio Google'!AV39)</f>
        <v/>
      </c>
      <c r="AW40" t="str">
        <f>IF(ISBLANK('Foglio Google'!AW39),"",'Foglio Google'!AW39)</f>
        <v/>
      </c>
      <c r="AX40" s="6" t="str">
        <f>IF(ISBLANK('Foglio Google'!AX39),"",'Foglio Google'!AX39)</f>
        <v/>
      </c>
      <c r="AY40" s="6" t="str">
        <f>IF(ISBLANK('Foglio Google'!AY39),"",'Foglio Google'!AY39)</f>
        <v>non lo so</v>
      </c>
      <c r="AZ40" s="6" t="str">
        <f>IF(ISBLANK('Foglio Google'!AZ39),"",'Foglio Google'!AZ39)</f>
        <v>sì</v>
      </c>
      <c r="BA40" s="6" t="str">
        <f>IF(ISBLANK('Foglio Google'!BA39),"",'Foglio Google'!BA39)</f>
        <v>sì</v>
      </c>
      <c r="BC40" s="35">
        <v>6</v>
      </c>
    </row>
    <row r="41" spans="1:55">
      <c r="A41">
        <f t="shared" si="1"/>
        <v>39</v>
      </c>
      <c r="B41" s="1" t="str">
        <f>IF(ISBLANK('Foglio Google'!A40),"-",'Foglio Google'!A40)</f>
        <v>30/03/2015 18.24.49</v>
      </c>
      <c r="C41" s="23">
        <v>1</v>
      </c>
      <c r="D41" s="4" t="str">
        <f>IF(ISBLANK('Foglio Google'!K40),"-",'Foglio Google'!K40)</f>
        <v>alexandru nicolae secuianu</v>
      </c>
      <c r="E41" s="5" t="str">
        <f>IF(ISBLANK('Foglio Google'!S40),"-",'Foglio Google'!S40)</f>
        <v>maschio</v>
      </c>
      <c r="F41" s="5">
        <f>IF(ISBLANK('Foglio Google'!T40),"-",'Foglio Google'!T40)</f>
        <v>13</v>
      </c>
      <c r="G41" s="16">
        <f>IF(ISBLANK('Foglio Google'!BE40),"-",'Foglio Google'!BE40)</f>
        <v>37093</v>
      </c>
      <c r="H41" s="4">
        <f>IF(ISBLANK('Foglio Google'!Q40),"0",'Foglio Google'!Q40)</f>
        <v>2</v>
      </c>
      <c r="I41" s="4" t="str">
        <f>IF(ISBLANK('Foglio Google'!BG40),"0",'Foglio Google'!BG40)</f>
        <v>primogenito</v>
      </c>
      <c r="J41" s="5" t="str">
        <f>IF(ISBLANK('Foglio Google'!B40),"-",'Foglio Google'!B40)</f>
        <v>padre</v>
      </c>
      <c r="K41" s="4">
        <f>IF(ISBLANK('Foglio Google'!C40),"-",'Foglio Google'!C40)</f>
        <v>33</v>
      </c>
      <c r="L41" s="5" t="str">
        <f>IF(ISBLANK('Foglio Google'!D40),"-",'Foglio Google'!D40)</f>
        <v>laurea</v>
      </c>
      <c r="M41" s="5" t="str">
        <f>IF(ISBLANK('Foglio Google'!E40),"-",'Foglio Google'!E40)</f>
        <v>occupato</v>
      </c>
      <c r="N41" s="5" t="str">
        <f>IF(ISBLANK('Foglio Google'!F40),"-",'Foglio Google'!F40)</f>
        <v>impiegato</v>
      </c>
      <c r="O41" s="4">
        <f>IF(ISBLANK('Foglio Google'!G40),"-",'Foglio Google'!G40)</f>
        <v>37</v>
      </c>
      <c r="P41" s="5" t="str">
        <f>IF(ISBLANK('Foglio Google'!H40),"-",'Foglio Google'!H40)</f>
        <v>laurea</v>
      </c>
      <c r="Q41" s="5" t="str">
        <f>IF(ISBLANK('Foglio Google'!I40),"-",'Foglio Google'!I40)</f>
        <v>occupata</v>
      </c>
      <c r="R41" s="5" t="s">
        <v>122</v>
      </c>
      <c r="S41" s="4">
        <f>IF(ISBLANK('Foglio Google'!U40),"0",'Foglio Google'!U40)</f>
        <v>2</v>
      </c>
      <c r="T41" s="5" t="s">
        <v>845</v>
      </c>
      <c r="U41" s="5" t="str">
        <f>IF(ISBLANK('Foglio Google'!BH40),"-",'Foglio Google'!BH40)</f>
        <v>FEBBRE/INFLUENZA</v>
      </c>
      <c r="V41" s="5">
        <f>IF(ISBLANK('Foglio Google'!W40),"0",'Foglio Google'!W40)</f>
        <v>3</v>
      </c>
      <c r="W41" s="5">
        <f>IF(ISBLANK('Foglio Google'!X40),"0",'Foglio Google'!X40)</f>
        <v>0</v>
      </c>
      <c r="X41" s="5">
        <f>IF(ISBLANK('Foglio Google'!Y40),"0",'Foglio Google'!Y40)</f>
        <v>1</v>
      </c>
      <c r="Y41" s="5">
        <f>IF(ISBLANK('Foglio Google'!Z40),"0",'Foglio Google'!Z40)</f>
        <v>0</v>
      </c>
      <c r="Z41" s="5">
        <f>IF(ISBLANK('Foglio Google'!AA40),"0",'Foglio Google'!AA40)</f>
        <v>2</v>
      </c>
      <c r="AA41" s="4" t="str">
        <f>IF(ISBLANK('Foglio Google'!AB40),"-",'Foglio Google'!AB40)</f>
        <v>no</v>
      </c>
      <c r="AB41" s="5" t="str">
        <f t="shared" si="0"/>
        <v/>
      </c>
      <c r="AC41" s="4" t="str">
        <f>IF(ISBLANK('Foglio Google'!AC40),"",'Foglio Google'!AC40)</f>
        <v/>
      </c>
      <c r="AD41" s="5" t="str">
        <f>IF(ISBLANK('Foglio Google'!AD40),"",'Foglio Google'!AD40)</f>
        <v/>
      </c>
      <c r="AE41" s="5" t="str">
        <f>IF(ISBLANK('Foglio Google'!AE40),"",'Foglio Google'!AE40)</f>
        <v/>
      </c>
      <c r="AF41" s="5" t="str">
        <f>IF(ISBLANK('Foglio Google'!AF40),"",'Foglio Google'!AF40)</f>
        <v/>
      </c>
      <c r="AG41" s="5" t="str">
        <f>IF(ISBLANK('Foglio Google'!AG40),"",'Foglio Google'!AG40)</f>
        <v/>
      </c>
      <c r="AH41" s="5" t="str">
        <f>IF(ISBLANK('Foglio Google'!AH40),"",'Foglio Google'!AH40)</f>
        <v/>
      </c>
      <c r="AI41" s="5" t="str">
        <f>IF(ISBLANK('Foglio Google'!AI40),"",'Foglio Google'!AI40)</f>
        <v/>
      </c>
      <c r="AJ41" s="5" t="str">
        <f>IF(ISBLANK('Foglio Google'!AJ40),"",'Foglio Google'!AJ40)</f>
        <v/>
      </c>
      <c r="AK41" s="5" t="str">
        <f>IF(ISBLANK('Foglio Google'!AK40),"",'Foglio Google'!AK40)</f>
        <v/>
      </c>
      <c r="AL41" s="4" t="str">
        <f>IF(ISBLANK('Foglio Google'!BJ40),"-",'Foglio Google'!BJ40)</f>
        <v>-</v>
      </c>
      <c r="AM41" t="str">
        <f>IF(ISBLANK('Foglio Google'!AM40),"",'Foglio Google'!AM40)</f>
        <v/>
      </c>
      <c r="AN41" t="str">
        <f>IF(ISBLANK('Foglio Google'!AN40),"",'Foglio Google'!AN40)</f>
        <v/>
      </c>
      <c r="AO41" t="str">
        <f>IF(ISBLANK('Foglio Google'!AO40),"",'Foglio Google'!AO40)</f>
        <v/>
      </c>
      <c r="AP41" t="str">
        <f>IF(ISBLANK('Foglio Google'!AP40),"",'Foglio Google'!AP40)</f>
        <v/>
      </c>
      <c r="AQ41" t="str">
        <f>IF(ISBLANK('Foglio Google'!AQ40),"",'Foglio Google'!AQ40)</f>
        <v/>
      </c>
      <c r="AR41" t="str">
        <f>IF(ISBLANK('Foglio Google'!AR40),"",'Foglio Google'!AR40)</f>
        <v>sì, sempre</v>
      </c>
      <c r="AS41" t="str">
        <f>IF(ISBLANK('Foglio Google'!AS40),"",'Foglio Google'!AS40)</f>
        <v/>
      </c>
      <c r="AT41" t="str">
        <f>IF(ISBLANK('Foglio Google'!AT40),"",'Foglio Google'!AT40)</f>
        <v/>
      </c>
      <c r="AU41" t="str">
        <f>IF(ISBLANK('Foglio Google'!AU40),"",'Foglio Google'!AU40)</f>
        <v/>
      </c>
      <c r="AV41" t="str">
        <f>IF(ISBLANK('Foglio Google'!AV40),"",'Foglio Google'!AV40)</f>
        <v/>
      </c>
      <c r="AW41" t="str">
        <f>IF(ISBLANK('Foglio Google'!AW40),"",'Foglio Google'!AW40)</f>
        <v/>
      </c>
      <c r="AX41" s="6" t="str">
        <f>IF(ISBLANK('Foglio Google'!AX40),"",'Foglio Google'!AX40)</f>
        <v/>
      </c>
      <c r="AY41" s="6" t="str">
        <f>IF(ISBLANK('Foglio Google'!AY40),"",'Foglio Google'!AY40)</f>
        <v>sì</v>
      </c>
      <c r="AZ41" s="6" t="str">
        <f>IF(ISBLANK('Foglio Google'!AZ40),"",'Foglio Google'!AZ40)</f>
        <v>sì</v>
      </c>
      <c r="BA41" s="6" t="str">
        <f>IF(ISBLANK('Foglio Google'!BA40),"",'Foglio Google'!BA40)</f>
        <v>no</v>
      </c>
      <c r="BC41" s="35">
        <v>2</v>
      </c>
    </row>
    <row r="42" spans="1:55">
      <c r="A42">
        <f t="shared" si="1"/>
        <v>40</v>
      </c>
      <c r="B42" s="1" t="str">
        <f>IF(ISBLANK('Foglio Google'!A41),"-",'Foglio Google'!A41)</f>
        <v>30/03/2015 18.30.47</v>
      </c>
      <c r="C42" s="23">
        <v>1</v>
      </c>
      <c r="D42" s="4" t="str">
        <f>IF(ISBLANK('Foglio Google'!K41),"-",'Foglio Google'!K41)</f>
        <v>carlo fiore</v>
      </c>
      <c r="E42" s="5" t="str">
        <f>IF(ISBLANK('Foglio Google'!S41),"-",'Foglio Google'!S41)</f>
        <v>maschio</v>
      </c>
      <c r="F42" s="5">
        <f>IF(ISBLANK('Foglio Google'!T41),"-",'Foglio Google'!T41)</f>
        <v>7</v>
      </c>
      <c r="G42" s="16">
        <f>IF(ISBLANK('Foglio Google'!BE41),"-",'Foglio Google'!BE41)</f>
        <v>39297</v>
      </c>
      <c r="H42" s="4">
        <f>IF(ISBLANK('Foglio Google'!Q41),"0",'Foglio Google'!Q41)</f>
        <v>2</v>
      </c>
      <c r="I42" s="4" t="str">
        <f>IF(ISBLANK('Foglio Google'!BG41),"0",'Foglio Google'!BG41)</f>
        <v>primogenito</v>
      </c>
      <c r="J42" s="5" t="str">
        <f>IF(ISBLANK('Foglio Google'!B41),"-",'Foglio Google'!B41)</f>
        <v>madre</v>
      </c>
      <c r="K42" s="4">
        <f>IF(ISBLANK('Foglio Google'!C41),"-",'Foglio Google'!C41)</f>
        <v>28</v>
      </c>
      <c r="L42" s="5" t="str">
        <f>IF(ISBLANK('Foglio Google'!D41),"-",'Foglio Google'!D41)</f>
        <v>elementare</v>
      </c>
      <c r="M42" s="5" t="str">
        <f>IF(ISBLANK('Foglio Google'!E41),"-",'Foglio Google'!E41)</f>
        <v>occupato</v>
      </c>
      <c r="N42" s="5" t="str">
        <f>IF(ISBLANK('Foglio Google'!F41),"-",'Foglio Google'!F41)</f>
        <v>-</v>
      </c>
      <c r="O42" s="4">
        <f>IF(ISBLANK('Foglio Google'!G41),"-",'Foglio Google'!G41)</f>
        <v>26</v>
      </c>
      <c r="P42" s="5" t="str">
        <f>IF(ISBLANK('Foglio Google'!H41),"-",'Foglio Google'!H41)</f>
        <v>media</v>
      </c>
      <c r="Q42" s="5" t="str">
        <f>IF(ISBLANK('Foglio Google'!I41),"-",'Foglio Google'!I41)</f>
        <v>casalinga</v>
      </c>
      <c r="R42" s="5" t="str">
        <f>IF(ISBLANK('Foglio Google'!J41),"-",'Foglio Google'!J41)</f>
        <v>-</v>
      </c>
      <c r="S42" s="4">
        <f>IF(ISBLANK('Foglio Google'!U41),"0",'Foglio Google'!U41)</f>
        <v>12</v>
      </c>
      <c r="T42" s="5" t="s">
        <v>846</v>
      </c>
      <c r="U42" s="5" t="str">
        <f>IF(ISBLANK('Foglio Google'!BH41),"-",'Foglio Google'!BH41)</f>
        <v>ORL</v>
      </c>
      <c r="V42" s="5">
        <f>IF(ISBLANK('Foglio Google'!W41),"0",'Foglio Google'!W41)</f>
        <v>2</v>
      </c>
      <c r="W42" s="5">
        <f>IF(ISBLANK('Foglio Google'!X41),"0",'Foglio Google'!X41)</f>
        <v>0</v>
      </c>
      <c r="X42" s="5">
        <f>IF(ISBLANK('Foglio Google'!Y41),"0",'Foglio Google'!Y41)</f>
        <v>2</v>
      </c>
      <c r="Y42" s="5">
        <f>IF(ISBLANK('Foglio Google'!Z41),"0",'Foglio Google'!Z41)</f>
        <v>2</v>
      </c>
      <c r="Z42" s="5">
        <f>IF(ISBLANK('Foglio Google'!AA41),"0",'Foglio Google'!AA41)</f>
        <v>2</v>
      </c>
      <c r="AA42" s="4" t="str">
        <f>IF(ISBLANK('Foglio Google'!AB41),"-",'Foglio Google'!AB41)</f>
        <v>no</v>
      </c>
      <c r="AB42" s="5" t="str">
        <f t="shared" si="0"/>
        <v/>
      </c>
      <c r="AC42" s="4" t="str">
        <f>IF(ISBLANK('Foglio Google'!AC41),"",'Foglio Google'!AC41)</f>
        <v/>
      </c>
      <c r="AD42" s="5" t="str">
        <f>IF(ISBLANK('Foglio Google'!AD41),"",'Foglio Google'!AD41)</f>
        <v/>
      </c>
      <c r="AE42" s="5" t="str">
        <f>IF(ISBLANK('Foglio Google'!AE41),"",'Foglio Google'!AE41)</f>
        <v/>
      </c>
      <c r="AF42" s="5" t="str">
        <f>IF(ISBLANK('Foglio Google'!AF41),"",'Foglio Google'!AF41)</f>
        <v/>
      </c>
      <c r="AG42" s="5" t="str">
        <f>IF(ISBLANK('Foglio Google'!AG41),"",'Foglio Google'!AG41)</f>
        <v/>
      </c>
      <c r="AH42" s="5" t="str">
        <f>IF(ISBLANK('Foglio Google'!AH41),"",'Foglio Google'!AH41)</f>
        <v/>
      </c>
      <c r="AI42" s="5" t="str">
        <f>IF(ISBLANK('Foglio Google'!AI41),"",'Foglio Google'!AI41)</f>
        <v/>
      </c>
      <c r="AJ42" s="5" t="str">
        <f>IF(ISBLANK('Foglio Google'!AJ41),"",'Foglio Google'!AJ41)</f>
        <v/>
      </c>
      <c r="AK42" s="5" t="str">
        <f>IF(ISBLANK('Foglio Google'!AK41),"",'Foglio Google'!AK41)</f>
        <v/>
      </c>
      <c r="AL42" s="4" t="str">
        <f>IF(ISBLANK('Foglio Google'!BJ41),"-",'Foglio Google'!BJ41)</f>
        <v>-</v>
      </c>
      <c r="AM42" t="str">
        <f>IF(ISBLANK('Foglio Google'!AM41),"",'Foglio Google'!AM41)</f>
        <v/>
      </c>
      <c r="AN42" t="str">
        <f>IF(ISBLANK('Foglio Google'!AN41),"",'Foglio Google'!AN41)</f>
        <v/>
      </c>
      <c r="AO42" t="str">
        <f>IF(ISBLANK('Foglio Google'!AO41),"",'Foglio Google'!AO41)</f>
        <v/>
      </c>
      <c r="AP42" t="str">
        <f>IF(ISBLANK('Foglio Google'!AP41),"",'Foglio Google'!AP41)</f>
        <v/>
      </c>
      <c r="AQ42" t="str">
        <f>IF(ISBLANK('Foglio Google'!AQ41),"",'Foglio Google'!AQ41)</f>
        <v/>
      </c>
      <c r="AR42" t="str">
        <f>IF(ISBLANK('Foglio Google'!AR41),"",'Foglio Google'!AR41)</f>
        <v>non lo so</v>
      </c>
      <c r="AS42" t="str">
        <f>IF(ISBLANK('Foglio Google'!AS41),"",'Foglio Google'!AS41)</f>
        <v/>
      </c>
      <c r="AT42" t="str">
        <f>IF(ISBLANK('Foglio Google'!AT41),"",'Foglio Google'!AT41)</f>
        <v/>
      </c>
      <c r="AU42" t="str">
        <f>IF(ISBLANK('Foglio Google'!AU41),"",'Foglio Google'!AU41)</f>
        <v/>
      </c>
      <c r="AV42" t="str">
        <f>IF(ISBLANK('Foglio Google'!AV41),"",'Foglio Google'!AV41)</f>
        <v/>
      </c>
      <c r="AW42" t="str">
        <f>IF(ISBLANK('Foglio Google'!AW41),"",'Foglio Google'!AW41)</f>
        <v/>
      </c>
      <c r="AX42" s="6" t="str">
        <f>IF(ISBLANK('Foglio Google'!AX41),"",'Foglio Google'!AX41)</f>
        <v/>
      </c>
      <c r="AY42" s="6" t="str">
        <f>IF(ISBLANK('Foglio Google'!AY41),"",'Foglio Google'!AY41)</f>
        <v>non lo so</v>
      </c>
      <c r="AZ42" s="6" t="str">
        <f>IF(ISBLANK('Foglio Google'!AZ41),"",'Foglio Google'!AZ41)</f>
        <v>sì</v>
      </c>
      <c r="BA42" s="6" t="str">
        <f>IF(ISBLANK('Foglio Google'!BA41),"",'Foglio Google'!BA41)</f>
        <v>sì</v>
      </c>
      <c r="BC42" s="35">
        <v>6</v>
      </c>
    </row>
    <row r="43" spans="1:55" ht="28">
      <c r="A43">
        <f t="shared" si="1"/>
        <v>41</v>
      </c>
      <c r="B43" s="1" t="str">
        <f>IF(ISBLANK('Foglio Google'!A42),"-",'Foglio Google'!A42)</f>
        <v>30/03/2015 18.39.02</v>
      </c>
      <c r="C43" s="23">
        <v>1</v>
      </c>
      <c r="D43" s="4" t="str">
        <f>IF(ISBLANK('Foglio Google'!K42),"-",'Foglio Google'!K42)</f>
        <v>giovanni paolo tosini</v>
      </c>
      <c r="E43" s="5" t="str">
        <f>IF(ISBLANK('Foglio Google'!S42),"-",'Foglio Google'!S42)</f>
        <v>maschio</v>
      </c>
      <c r="F43" s="5">
        <f>IF(ISBLANK('Foglio Google'!T42),"-",'Foglio Google'!T42)</f>
        <v>9</v>
      </c>
      <c r="G43" s="16">
        <f>IF(ISBLANK('Foglio Google'!BE42),"-",'Foglio Google'!BE42)</f>
        <v>38483</v>
      </c>
      <c r="H43" s="4">
        <f>IF(ISBLANK('Foglio Google'!Q42),"0",'Foglio Google'!Q42)</f>
        <v>2</v>
      </c>
      <c r="I43" s="4" t="str">
        <f>IF(ISBLANK('Foglio Google'!BG42),"0",'Foglio Google'!BG42)</f>
        <v>secondogenito</v>
      </c>
      <c r="J43" s="5" t="str">
        <f>IF(ISBLANK('Foglio Google'!B42),"-",'Foglio Google'!B42)</f>
        <v>madre</v>
      </c>
      <c r="K43" s="4">
        <f>IF(ISBLANK('Foglio Google'!C42),"-",'Foglio Google'!C42)</f>
        <v>43</v>
      </c>
      <c r="L43" s="5" t="str">
        <f>IF(ISBLANK('Foglio Google'!D42),"-",'Foglio Google'!D42)</f>
        <v>media</v>
      </c>
      <c r="M43" s="5" t="str">
        <f>IF(ISBLANK('Foglio Google'!E42),"-",'Foglio Google'!E42)</f>
        <v>occupato</v>
      </c>
      <c r="N43" s="5" t="s">
        <v>140</v>
      </c>
      <c r="O43" s="4">
        <f>IF(ISBLANK('Foglio Google'!G42),"-",'Foglio Google'!G42)</f>
        <v>49</v>
      </c>
      <c r="P43" s="5" t="str">
        <f>IF(ISBLANK('Foglio Google'!H42),"-",'Foglio Google'!H42)</f>
        <v>superiore</v>
      </c>
      <c r="Q43" s="5" t="str">
        <f>IF(ISBLANK('Foglio Google'!I42),"-",'Foglio Google'!I42)</f>
        <v>occupata</v>
      </c>
      <c r="R43" s="5" t="s">
        <v>849</v>
      </c>
      <c r="S43" s="4">
        <f>IF(ISBLANK('Foglio Google'!U42),"0",'Foglio Google'!U42)</f>
        <v>4</v>
      </c>
      <c r="T43" s="5" t="s">
        <v>845</v>
      </c>
      <c r="U43" s="5" t="str">
        <f>IF(ISBLANK('Foglio Google'!BH42),"-",'Foglio Google'!BH42)</f>
        <v>ORL</v>
      </c>
      <c r="V43" s="5">
        <f>IF(ISBLANK('Foglio Google'!W42),"0",'Foglio Google'!W42)</f>
        <v>0</v>
      </c>
      <c r="W43" s="5">
        <f>IF(ISBLANK('Foglio Google'!X42),"0",'Foglio Google'!X42)</f>
        <v>5</v>
      </c>
      <c r="X43" s="5">
        <f>IF(ISBLANK('Foglio Google'!Y42),"0",'Foglio Google'!Y42)</f>
        <v>5</v>
      </c>
      <c r="Y43" s="5">
        <f>IF(ISBLANK('Foglio Google'!Z42),"0",'Foglio Google'!Z42)</f>
        <v>0</v>
      </c>
      <c r="Z43" s="5">
        <f>IF(ISBLANK('Foglio Google'!AA42),"0",'Foglio Google'!AA42)</f>
        <v>0</v>
      </c>
      <c r="AA43" s="4" t="str">
        <f>IF(ISBLANK('Foglio Google'!AB42),"-",'Foglio Google'!AB42)</f>
        <v>no</v>
      </c>
      <c r="AB43" s="5" t="str">
        <f t="shared" si="0"/>
        <v/>
      </c>
      <c r="AC43" s="4" t="str">
        <f>IF(ISBLANK('Foglio Google'!AC42),"",'Foglio Google'!AC42)</f>
        <v/>
      </c>
      <c r="AD43" s="5" t="str">
        <f>IF(ISBLANK('Foglio Google'!AD42),"",'Foglio Google'!AD42)</f>
        <v/>
      </c>
      <c r="AE43" s="5" t="str">
        <f>IF(ISBLANK('Foglio Google'!AE42),"",'Foglio Google'!AE42)</f>
        <v/>
      </c>
      <c r="AF43" s="5" t="str">
        <f>IF(ISBLANK('Foglio Google'!AF42),"",'Foglio Google'!AF42)</f>
        <v/>
      </c>
      <c r="AG43" s="5" t="str">
        <f>IF(ISBLANK('Foglio Google'!AG42),"",'Foglio Google'!AG42)</f>
        <v/>
      </c>
      <c r="AH43" s="5" t="str">
        <f>IF(ISBLANK('Foglio Google'!AH42),"",'Foglio Google'!AH42)</f>
        <v/>
      </c>
      <c r="AI43" s="5" t="str">
        <f>IF(ISBLANK('Foglio Google'!AI42),"",'Foglio Google'!AI42)</f>
        <v/>
      </c>
      <c r="AJ43" s="5" t="str">
        <f>IF(ISBLANK('Foglio Google'!AJ42),"",'Foglio Google'!AJ42)</f>
        <v/>
      </c>
      <c r="AK43" s="5" t="str">
        <f>IF(ISBLANK('Foglio Google'!AK42),"",'Foglio Google'!AK42)</f>
        <v/>
      </c>
      <c r="AL43" s="4" t="str">
        <f>IF(ISBLANK('Foglio Google'!BJ42),"-",'Foglio Google'!BJ42)</f>
        <v>-</v>
      </c>
      <c r="AM43" t="str">
        <f>IF(ISBLANK('Foglio Google'!AM42),"",'Foglio Google'!AM42)</f>
        <v/>
      </c>
      <c r="AN43" t="str">
        <f>IF(ISBLANK('Foglio Google'!AN42),"",'Foglio Google'!AN42)</f>
        <v/>
      </c>
      <c r="AO43" t="str">
        <f>IF(ISBLANK('Foglio Google'!AO42),"",'Foglio Google'!AO42)</f>
        <v/>
      </c>
      <c r="AP43" t="str">
        <f>IF(ISBLANK('Foglio Google'!AP42),"",'Foglio Google'!AP42)</f>
        <v/>
      </c>
      <c r="AQ43" t="str">
        <f>IF(ISBLANK('Foglio Google'!AQ42),"",'Foglio Google'!AQ42)</f>
        <v/>
      </c>
      <c r="AR43" t="str">
        <f>IF(ISBLANK('Foglio Google'!AR42),"",'Foglio Google'!AR42)</f>
        <v>sì, sempre</v>
      </c>
      <c r="AS43" t="str">
        <f>IF(ISBLANK('Foglio Google'!AS42),"",'Foglio Google'!AS42)</f>
        <v/>
      </c>
      <c r="AT43" t="str">
        <f>IF(ISBLANK('Foglio Google'!AT42),"",'Foglio Google'!AT42)</f>
        <v/>
      </c>
      <c r="AU43" t="str">
        <f>IF(ISBLANK('Foglio Google'!AU42),"",'Foglio Google'!AU42)</f>
        <v/>
      </c>
      <c r="AV43" t="str">
        <f>IF(ISBLANK('Foglio Google'!AV42),"",'Foglio Google'!AV42)</f>
        <v/>
      </c>
      <c r="AW43" t="str">
        <f>IF(ISBLANK('Foglio Google'!AW42),"",'Foglio Google'!AW42)</f>
        <v/>
      </c>
      <c r="AX43" s="6" t="str">
        <f>IF(ISBLANK('Foglio Google'!AX42),"",'Foglio Google'!AX42)</f>
        <v/>
      </c>
      <c r="AY43" s="6" t="str">
        <f>IF(ISBLANK('Foglio Google'!AY42),"",'Foglio Google'!AY42)</f>
        <v>sì</v>
      </c>
      <c r="AZ43" s="6" t="str">
        <f>IF(ISBLANK('Foglio Google'!AZ42),"",'Foglio Google'!AZ42)</f>
        <v>sì</v>
      </c>
      <c r="BA43" s="6" t="str">
        <f>IF(ISBLANK('Foglio Google'!BA42),"",'Foglio Google'!BA42)</f>
        <v>non sempre</v>
      </c>
      <c r="BC43" s="35">
        <v>4</v>
      </c>
    </row>
    <row r="44" spans="1:55" ht="28">
      <c r="A44">
        <f t="shared" si="1"/>
        <v>42</v>
      </c>
      <c r="B44" s="1" t="str">
        <f>IF(ISBLANK('Foglio Google'!A43),"-",'Foglio Google'!A43)</f>
        <v>30/03/2015 18.50.04</v>
      </c>
      <c r="C44" s="23">
        <v>1</v>
      </c>
      <c r="D44" s="4" t="str">
        <f>IF(ISBLANK('Foglio Google'!K43),"-",'Foglio Google'!K43)</f>
        <v>marco parachini</v>
      </c>
      <c r="E44" s="5" t="str">
        <f>IF(ISBLANK('Foglio Google'!S43),"-",'Foglio Google'!S43)</f>
        <v>maschio</v>
      </c>
      <c r="F44" s="5">
        <f>IF(ISBLANK('Foglio Google'!T43),"-",'Foglio Google'!T43)</f>
        <v>7</v>
      </c>
      <c r="G44" s="16">
        <f>IF(ISBLANK('Foglio Google'!BE43),"-",'Foglio Google'!BE43)</f>
        <v>39499</v>
      </c>
      <c r="H44" s="4">
        <f>IF(ISBLANK('Foglio Google'!Q43),"0",'Foglio Google'!Q43)</f>
        <v>2</v>
      </c>
      <c r="I44" s="4" t="str">
        <f>IF(ISBLANK('Foglio Google'!BG43),"0",'Foglio Google'!BG43)</f>
        <v>primogenito</v>
      </c>
      <c r="J44" s="5" t="str">
        <f>IF(ISBLANK('Foglio Google'!B43),"-",'Foglio Google'!B43)</f>
        <v>madre</v>
      </c>
      <c r="K44" s="4">
        <f>IF(ISBLANK('Foglio Google'!C43),"-",'Foglio Google'!C43)</f>
        <v>43</v>
      </c>
      <c r="L44" s="5" t="str">
        <f>IF(ISBLANK('Foglio Google'!D43),"-",'Foglio Google'!D43)</f>
        <v>superiore</v>
      </c>
      <c r="M44" s="5" t="str">
        <f>IF(ISBLANK('Foglio Google'!E43),"-",'Foglio Google'!E43)</f>
        <v>occupato</v>
      </c>
      <c r="N44" s="5" t="str">
        <f>IF(ISBLANK('Foglio Google'!F43),"-",'Foglio Google'!F43)</f>
        <v>impiegato</v>
      </c>
      <c r="O44" s="4">
        <f>IF(ISBLANK('Foglio Google'!G43),"-",'Foglio Google'!G43)</f>
        <v>37</v>
      </c>
      <c r="P44" s="5" t="str">
        <f>IF(ISBLANK('Foglio Google'!H43),"-",'Foglio Google'!H43)</f>
        <v>superiore</v>
      </c>
      <c r="Q44" s="5" t="str">
        <f>IF(ISBLANK('Foglio Google'!I43),"-",'Foglio Google'!I43)</f>
        <v>disoccupata</v>
      </c>
      <c r="R44" s="5" t="str">
        <f>IF(ISBLANK('Foglio Google'!J43),"-",'Foglio Google'!J43)</f>
        <v>-</v>
      </c>
      <c r="S44" s="4">
        <f>IF(ISBLANK('Foglio Google'!U43),"0",'Foglio Google'!U43)</f>
        <v>10</v>
      </c>
      <c r="T44" s="5" t="s">
        <v>846</v>
      </c>
      <c r="U44" s="5" t="str">
        <f>IF(ISBLANK('Foglio Google'!BH43),"-",'Foglio Google'!BH43)</f>
        <v>ORL</v>
      </c>
      <c r="V44" s="5">
        <f>IF(ISBLANK('Foglio Google'!W43),"0",'Foglio Google'!W43)</f>
        <v>10</v>
      </c>
      <c r="W44" s="5">
        <f>IF(ISBLANK('Foglio Google'!X43),"0",'Foglio Google'!X43)</f>
        <v>1</v>
      </c>
      <c r="X44" s="5">
        <f>IF(ISBLANK('Foglio Google'!Y43),"0",'Foglio Google'!Y43)</f>
        <v>7</v>
      </c>
      <c r="Y44" s="5">
        <f>IF(ISBLANK('Foglio Google'!Z43),"0",'Foglio Google'!Z43)</f>
        <v>10</v>
      </c>
      <c r="Z44" s="5">
        <f>IF(ISBLANK('Foglio Google'!AA43),"0",'Foglio Google'!AA43)</f>
        <v>0</v>
      </c>
      <c r="AA44" s="4" t="str">
        <f>IF(ISBLANK('Foglio Google'!AB43),"-",'Foglio Google'!AB43)</f>
        <v>si</v>
      </c>
      <c r="AB44" s="5">
        <f t="shared" si="0"/>
        <v>0</v>
      </c>
      <c r="AC44" s="4" t="str">
        <f>IF(ISBLANK('Foglio Google'!AC43),"",'Foglio Google'!AC43)</f>
        <v/>
      </c>
      <c r="AD44" s="5" t="str">
        <f>IF(ISBLANK('Foglio Google'!AD43),"",'Foglio Google'!AD43)</f>
        <v/>
      </c>
      <c r="AE44" s="5" t="str">
        <f>IF(ISBLANK('Foglio Google'!AE43),"",'Foglio Google'!AE43)</f>
        <v/>
      </c>
      <c r="AF44" s="5" t="str">
        <f>IF(ISBLANK('Foglio Google'!AF43),"",'Foglio Google'!AF43)</f>
        <v/>
      </c>
      <c r="AG44" s="5" t="str">
        <f>IF(ISBLANK('Foglio Google'!AG43),"",'Foglio Google'!AG43)</f>
        <v/>
      </c>
      <c r="AH44" s="5" t="str">
        <f>IF(ISBLANK('Foglio Google'!AH43),"",'Foglio Google'!AH43)</f>
        <v/>
      </c>
      <c r="AI44" s="5" t="str">
        <f>IF(ISBLANK('Foglio Google'!AI43),"",'Foglio Google'!AI43)</f>
        <v/>
      </c>
      <c r="AJ44" s="5" t="str">
        <f>IF(ISBLANK('Foglio Google'!AJ43),"",'Foglio Google'!AJ43)</f>
        <v/>
      </c>
      <c r="AK44" s="5" t="str">
        <f>IF(ISBLANK('Foglio Google'!AK43),"",'Foglio Google'!AK43)</f>
        <v/>
      </c>
      <c r="AL44" s="4" t="s">
        <v>821</v>
      </c>
      <c r="AM44" t="str">
        <f>IF(ISBLANK('Foglio Google'!AM43),"",'Foglio Google'!AM43)</f>
        <v>qualche volta</v>
      </c>
      <c r="AN44" t="str">
        <f>IF(ISBLANK('Foglio Google'!AN43),"",'Foglio Google'!AN43)</f>
        <v>in alternativa</v>
      </c>
      <c r="AO44" t="str">
        <f>IF(ISBLANK('Foglio Google'!AO43),"",'Foglio Google'!AO43)</f>
        <v>la medicina convenzionale</v>
      </c>
      <c r="AP44" t="str">
        <f>IF(ISBLANK('Foglio Google'!AP43),"",'Foglio Google'!AP43)</f>
        <v>medicine convenzionali</v>
      </c>
      <c r="AQ44" t="str">
        <f>IF(ISBLANK('Foglio Google'!AQ43),"",'Foglio Google'!AQ43)</f>
        <v>altro tentativo con la medicina convenzionale</v>
      </c>
      <c r="AR44" t="str">
        <f>IF(ISBLANK('Foglio Google'!AR43),"",'Foglio Google'!AR43)</f>
        <v>dipende dalla patologia per la quale si utilizzano</v>
      </c>
      <c r="AS44" t="str">
        <f>IF(ISBLANK('Foglio Google'!AS43),"",'Foglio Google'!AS43)</f>
        <v>farmacista</v>
      </c>
      <c r="AT44" t="str">
        <f>IF(ISBLANK('Foglio Google'!AT43),"",'Foglio Google'!AT43)</f>
        <v/>
      </c>
      <c r="AU44" t="str">
        <f>IF(ISBLANK('Foglio Google'!AU43),"",'Foglio Google'!AU43)</f>
        <v>no</v>
      </c>
      <c r="AV44" t="str">
        <f>IF(ISBLANK('Foglio Google'!AV43),"",'Foglio Google'!AV43)</f>
        <v/>
      </c>
      <c r="AW44" t="str">
        <f>IF(ISBLANK('Foglio Google'!AW43),"",'Foglio Google'!AW43)</f>
        <v>si</v>
      </c>
      <c r="AX44" s="6" t="str">
        <f>IF(ISBLANK('Foglio Google'!AX43),"",'Foglio Google'!AX43)</f>
        <v>Perche ritengo che le medicine non convenzionali sono piu sicure e “naturali” e non hanno effetti collaterali</v>
      </c>
      <c r="AY44" s="6" t="str">
        <f>IF(ISBLANK('Foglio Google'!AY43),"",'Foglio Google'!AY43)</f>
        <v>no</v>
      </c>
      <c r="AZ44" s="6" t="str">
        <f>IF(ISBLANK('Foglio Google'!AZ43),"",'Foglio Google'!AZ43)</f>
        <v>sì</v>
      </c>
      <c r="BA44" s="6" t="str">
        <f>IF(ISBLANK('Foglio Google'!BA43),"",'Foglio Google'!BA43)</f>
        <v>sì</v>
      </c>
      <c r="BC44" s="35">
        <v>6</v>
      </c>
    </row>
    <row r="45" spans="1:55" ht="14" customHeight="1">
      <c r="A45">
        <f t="shared" si="1"/>
        <v>43</v>
      </c>
      <c r="B45" s="1" t="str">
        <f>IF(ISBLANK('Foglio Google'!A44),"-",'Foglio Google'!A44)</f>
        <v>30/03/2015 18.55.04</v>
      </c>
      <c r="C45" s="23">
        <v>1</v>
      </c>
      <c r="D45" s="4" t="str">
        <f>IF(ISBLANK('Foglio Google'!K44),"-",'Foglio Google'!K44)</f>
        <v>damiano domicoli</v>
      </c>
      <c r="E45" s="5" t="str">
        <f>IF(ISBLANK('Foglio Google'!S44),"-",'Foglio Google'!S44)</f>
        <v>maschio</v>
      </c>
      <c r="F45" s="5">
        <f>IF(ISBLANK('Foglio Google'!T44),"-",'Foglio Google'!T44)</f>
        <v>8</v>
      </c>
      <c r="G45" s="16">
        <f>IF(ISBLANK('Foglio Google'!BE44),"-",'Foglio Google'!BE44)</f>
        <v>38971</v>
      </c>
      <c r="H45" s="4">
        <f>IF(ISBLANK('Foglio Google'!Q44),"0",'Foglio Google'!Q44)</f>
        <v>3</v>
      </c>
      <c r="I45" s="4" t="str">
        <f>IF(ISBLANK('Foglio Google'!BG44),"0",'Foglio Google'!BG44)</f>
        <v>terzogenito</v>
      </c>
      <c r="J45" s="5" t="str">
        <f>IF(ISBLANK('Foglio Google'!B44),"-",'Foglio Google'!B44)</f>
        <v>padre</v>
      </c>
      <c r="K45" s="4">
        <f>IF(ISBLANK('Foglio Google'!C44),"-",'Foglio Google'!C44)</f>
        <v>58</v>
      </c>
      <c r="L45" s="5" t="str">
        <f>IF(ISBLANK('Foglio Google'!D44),"-",'Foglio Google'!D44)</f>
        <v>media</v>
      </c>
      <c r="M45" s="5" t="str">
        <f>IF(ISBLANK('Foglio Google'!E44),"-",'Foglio Google'!E44)</f>
        <v>occupato</v>
      </c>
      <c r="N45" s="5" t="str">
        <f>IF(ISBLANK('Foglio Google'!F44),"-",'Foglio Google'!F44)</f>
        <v>operaio</v>
      </c>
      <c r="O45" s="4">
        <f>IF(ISBLANK('Foglio Google'!G44),"-",'Foglio Google'!G44)</f>
        <v>50</v>
      </c>
      <c r="P45" s="5" t="str">
        <f>IF(ISBLANK('Foglio Google'!H44),"-",'Foglio Google'!H44)</f>
        <v>superiore</v>
      </c>
      <c r="Q45" s="5" t="str">
        <f>IF(ISBLANK('Foglio Google'!I44),"-",'Foglio Google'!I44)</f>
        <v>casalinga</v>
      </c>
      <c r="R45" s="5" t="str">
        <f>IF(ISBLANK('Foglio Google'!J44),"-",'Foglio Google'!J44)</f>
        <v>-</v>
      </c>
      <c r="S45" s="4">
        <f>IF(ISBLANK('Foglio Google'!U44),"0",'Foglio Google'!U44)</f>
        <v>3</v>
      </c>
      <c r="T45" s="5" t="s">
        <v>845</v>
      </c>
      <c r="U45" s="5" t="str">
        <f>IF(ISBLANK('Foglio Google'!BH44),"-",'Foglio Google'!BH44)</f>
        <v>GI</v>
      </c>
      <c r="V45" s="5">
        <f>IF(ISBLANK('Foglio Google'!W44),"0",'Foglio Google'!W44)</f>
        <v>2</v>
      </c>
      <c r="W45" s="5">
        <f>IF(ISBLANK('Foglio Google'!X44),"0",'Foglio Google'!X44)</f>
        <v>0</v>
      </c>
      <c r="X45" s="5">
        <f>IF(ISBLANK('Foglio Google'!Y44),"0",'Foglio Google'!Y44)</f>
        <v>2</v>
      </c>
      <c r="Y45" s="5">
        <f>IF(ISBLANK('Foglio Google'!Z44),"0",'Foglio Google'!Z44)</f>
        <v>0</v>
      </c>
      <c r="Z45" s="5">
        <f>IF(ISBLANK('Foglio Google'!AA44),"0",'Foglio Google'!AA44)</f>
        <v>0</v>
      </c>
      <c r="AA45" s="4" t="str">
        <f>IF(ISBLANK('Foglio Google'!AB44),"-",'Foglio Google'!AB44)</f>
        <v>no</v>
      </c>
      <c r="AB45" s="5" t="str">
        <f t="shared" si="0"/>
        <v/>
      </c>
      <c r="AC45" s="4" t="str">
        <f>IF(ISBLANK('Foglio Google'!AC44),"",'Foglio Google'!AC44)</f>
        <v/>
      </c>
      <c r="AD45" s="5" t="str">
        <f>IF(ISBLANK('Foglio Google'!AD44),"",'Foglio Google'!AD44)</f>
        <v/>
      </c>
      <c r="AE45" s="5" t="str">
        <f>IF(ISBLANK('Foglio Google'!AE44),"",'Foglio Google'!AE44)</f>
        <v/>
      </c>
      <c r="AF45" s="5" t="str">
        <f>IF(ISBLANK('Foglio Google'!AF44),"",'Foglio Google'!AF44)</f>
        <v/>
      </c>
      <c r="AG45" s="5" t="str">
        <f>IF(ISBLANK('Foglio Google'!AG44),"",'Foglio Google'!AG44)</f>
        <v/>
      </c>
      <c r="AH45" s="5" t="str">
        <f>IF(ISBLANK('Foglio Google'!AH44),"",'Foglio Google'!AH44)</f>
        <v/>
      </c>
      <c r="AI45" s="5" t="str">
        <f>IF(ISBLANK('Foglio Google'!AI44),"",'Foglio Google'!AI44)</f>
        <v/>
      </c>
      <c r="AJ45" s="5" t="str">
        <f>IF(ISBLANK('Foglio Google'!AJ44),"",'Foglio Google'!AJ44)</f>
        <v/>
      </c>
      <c r="AK45" s="5" t="str">
        <f>IF(ISBLANK('Foglio Google'!AK44),"",'Foglio Google'!AK44)</f>
        <v/>
      </c>
      <c r="AL45" s="4" t="str">
        <f>IF(ISBLANK('Foglio Google'!BJ44),"-",'Foglio Google'!BJ44)</f>
        <v>-</v>
      </c>
      <c r="AM45" t="str">
        <f>IF(ISBLANK('Foglio Google'!AM44),"",'Foglio Google'!AM44)</f>
        <v/>
      </c>
      <c r="AN45" t="str">
        <f>IF(ISBLANK('Foglio Google'!AN44),"",'Foglio Google'!AN44)</f>
        <v/>
      </c>
      <c r="AO45" t="str">
        <f>IF(ISBLANK('Foglio Google'!AO44),"",'Foglio Google'!AO44)</f>
        <v/>
      </c>
      <c r="AP45" t="str">
        <f>IF(ISBLANK('Foglio Google'!AP44),"",'Foglio Google'!AP44)</f>
        <v/>
      </c>
      <c r="AQ45" t="str">
        <f>IF(ISBLANK('Foglio Google'!AQ44),"",'Foglio Google'!AQ44)</f>
        <v/>
      </c>
      <c r="AR45" t="str">
        <f>IF(ISBLANK('Foglio Google'!AR44),"",'Foglio Google'!AR44)</f>
        <v>no</v>
      </c>
      <c r="AS45" t="str">
        <f>IF(ISBLANK('Foglio Google'!AS44),"",'Foglio Google'!AS44)</f>
        <v/>
      </c>
      <c r="AT45" t="str">
        <f>IF(ISBLANK('Foglio Google'!AT44),"",'Foglio Google'!AT44)</f>
        <v/>
      </c>
      <c r="AU45" t="str">
        <f>IF(ISBLANK('Foglio Google'!AU44),"",'Foglio Google'!AU44)</f>
        <v/>
      </c>
      <c r="AV45" t="str">
        <f>IF(ISBLANK('Foglio Google'!AV44),"",'Foglio Google'!AV44)</f>
        <v/>
      </c>
      <c r="AW45" t="str">
        <f>IF(ISBLANK('Foglio Google'!AW44),"",'Foglio Google'!AW44)</f>
        <v/>
      </c>
      <c r="AX45" s="6" t="str">
        <f>IF(ISBLANK('Foglio Google'!AX44),"",'Foglio Google'!AX44)</f>
        <v/>
      </c>
      <c r="AY45" s="6" t="str">
        <f>IF(ISBLANK('Foglio Google'!AY44),"",'Foglio Google'!AY44)</f>
        <v>sì</v>
      </c>
      <c r="AZ45" s="6" t="str">
        <f>IF(ISBLANK('Foglio Google'!AZ44),"",'Foglio Google'!AZ44)</f>
        <v>sì</v>
      </c>
      <c r="BA45" s="6" t="str">
        <f>IF(ISBLANK('Foglio Google'!BA44),"",'Foglio Google'!BA44)</f>
        <v>sì</v>
      </c>
      <c r="BC45" s="35">
        <v>4</v>
      </c>
    </row>
    <row r="46" spans="1:55" ht="28">
      <c r="A46">
        <f t="shared" si="1"/>
        <v>44</v>
      </c>
      <c r="B46" s="1" t="str">
        <f>IF(ISBLANK('Foglio Google'!A45),"-",'Foglio Google'!A45)</f>
        <v>30/03/2015 19.04.13</v>
      </c>
      <c r="C46" s="23">
        <v>1</v>
      </c>
      <c r="D46" s="4" t="str">
        <f>IF(ISBLANK('Foglio Google'!K45),"-",'Foglio Google'!K45)</f>
        <v>Christian meneghetti</v>
      </c>
      <c r="E46" s="5" t="str">
        <f>IF(ISBLANK('Foglio Google'!S45),"-",'Foglio Google'!S45)</f>
        <v>maschio</v>
      </c>
      <c r="F46" s="5">
        <f>IF(ISBLANK('Foglio Google'!T45),"-",'Foglio Google'!T45)</f>
        <v>8</v>
      </c>
      <c r="G46" s="16">
        <f>IF(ISBLANK('Foglio Google'!BE45),"-",'Foglio Google'!BE45)</f>
        <v>38972</v>
      </c>
      <c r="H46" s="4">
        <f>IF(ISBLANK('Foglio Google'!Q45),"0",'Foglio Google'!Q45)</f>
        <v>2</v>
      </c>
      <c r="I46" s="4" t="str">
        <f>IF(ISBLANK('Foglio Google'!BG45),"0",'Foglio Google'!BG45)</f>
        <v>secondogenito</v>
      </c>
      <c r="J46" s="5" t="str">
        <f>IF(ISBLANK('Foglio Google'!B45),"-",'Foglio Google'!B45)</f>
        <v>madre</v>
      </c>
      <c r="K46" s="4">
        <f>IF(ISBLANK('Foglio Google'!C45),"-",'Foglio Google'!C45)</f>
        <v>47</v>
      </c>
      <c r="L46" s="5" t="str">
        <f>IF(ISBLANK('Foglio Google'!D45),"-",'Foglio Google'!D45)</f>
        <v>media</v>
      </c>
      <c r="M46" s="5" t="str">
        <f>IF(ISBLANK('Foglio Google'!E45),"-",'Foglio Google'!E45)</f>
        <v>occupato</v>
      </c>
      <c r="N46" s="5" t="str">
        <f>IF(ISBLANK('Foglio Google'!F45),"-",'Foglio Google'!F45)</f>
        <v>operaio</v>
      </c>
      <c r="O46" s="4">
        <f>IF(ISBLANK('Foglio Google'!G45),"-",'Foglio Google'!G45)</f>
        <v>39</v>
      </c>
      <c r="P46" s="5" t="str">
        <f>IF(ISBLANK('Foglio Google'!H45),"-",'Foglio Google'!H45)</f>
        <v>superiore</v>
      </c>
      <c r="Q46" s="5" t="str">
        <f>IF(ISBLANK('Foglio Google'!I45),"-",'Foglio Google'!I45)</f>
        <v>occupata</v>
      </c>
      <c r="R46" s="5" t="str">
        <f>IF(ISBLANK('Foglio Google'!J45),"-",'Foglio Google'!J45)</f>
        <v>impiegata</v>
      </c>
      <c r="S46" s="4">
        <f>IF(ISBLANK('Foglio Google'!U45),"0",'Foglio Google'!U45)</f>
        <v>2</v>
      </c>
      <c r="T46" s="5" t="s">
        <v>845</v>
      </c>
      <c r="U46" s="5" t="str">
        <f>IF(ISBLANK('Foglio Google'!BH45),"-",'Foglio Google'!BH45)</f>
        <v>GI</v>
      </c>
      <c r="V46" s="5">
        <f>IF(ISBLANK('Foglio Google'!W45),"0",'Foglio Google'!W45)</f>
        <v>2</v>
      </c>
      <c r="W46" s="5">
        <f>IF(ISBLANK('Foglio Google'!X45),"0",'Foglio Google'!X45)</f>
        <v>0</v>
      </c>
      <c r="X46" s="5">
        <f>IF(ISBLANK('Foglio Google'!Y45),"0",'Foglio Google'!Y45)</f>
        <v>2</v>
      </c>
      <c r="Y46" s="5">
        <f>IF(ISBLANK('Foglio Google'!Z45),"0",'Foglio Google'!Z45)</f>
        <v>0</v>
      </c>
      <c r="Z46" s="5">
        <f>IF(ISBLANK('Foglio Google'!AA45),"0",'Foglio Google'!AA45)</f>
        <v>2</v>
      </c>
      <c r="AA46" s="4" t="str">
        <f>IF(ISBLANK('Foglio Google'!AB45),"-",'Foglio Google'!AB45)</f>
        <v>si</v>
      </c>
      <c r="AB46" s="5">
        <f t="shared" si="0"/>
        <v>1</v>
      </c>
      <c r="AC46" s="4" t="str">
        <f>IF(ISBLANK('Foglio Google'!AC45),"",'Foglio Google'!AC45)</f>
        <v/>
      </c>
      <c r="AD46" s="5" t="str">
        <f>IF(ISBLANK('Foglio Google'!AD45),"",'Foglio Google'!AD45)</f>
        <v>1 volta</v>
      </c>
      <c r="AE46" s="5" t="str">
        <f>IF(ISBLANK('Foglio Google'!AE45),"",'Foglio Google'!AE45)</f>
        <v/>
      </c>
      <c r="AF46" s="5" t="str">
        <f>IF(ISBLANK('Foglio Google'!AF45),"",'Foglio Google'!AF45)</f>
        <v/>
      </c>
      <c r="AG46" s="5" t="str">
        <f>IF(ISBLANK('Foglio Google'!AG45),"",'Foglio Google'!AG45)</f>
        <v>1 volta</v>
      </c>
      <c r="AH46" s="5" t="str">
        <f>IF(ISBLANK('Foglio Google'!AH45),"",'Foglio Google'!AH45)</f>
        <v/>
      </c>
      <c r="AI46" s="5" t="str">
        <f>IF(ISBLANK('Foglio Google'!AI45),"",'Foglio Google'!AI45)</f>
        <v/>
      </c>
      <c r="AJ46" s="5" t="str">
        <f>IF(ISBLANK('Foglio Google'!AJ45),"",'Foglio Google'!AJ45)</f>
        <v/>
      </c>
      <c r="AK46" s="5" t="str">
        <f>IF(ISBLANK('Foglio Google'!AK45),"",'Foglio Google'!AK45)</f>
        <v/>
      </c>
      <c r="AL46" s="4" t="s">
        <v>821</v>
      </c>
      <c r="AM46" t="str">
        <f>IF(ISBLANK('Foglio Google'!AM45),"",'Foglio Google'!AM45)</f>
        <v>nella maggior parte dei casi</v>
      </c>
      <c r="AN46" t="str">
        <f>IF(ISBLANK('Foglio Google'!AN45),"",'Foglio Google'!AN45)</f>
        <v>in alternativa</v>
      </c>
      <c r="AO46" t="str">
        <f>IF(ISBLANK('Foglio Google'!AO45),"",'Foglio Google'!AO45)</f>
        <v>la medicina convenzionale</v>
      </c>
      <c r="AP46" t="str">
        <f>IF(ISBLANK('Foglio Google'!AP45),"",'Foglio Google'!AP45)</f>
        <v>medicine convenzionali</v>
      </c>
      <c r="AQ46" t="str">
        <f>IF(ISBLANK('Foglio Google'!AQ45),"",'Foglio Google'!AQ45)</f>
        <v>altro tentativo con la medicina convenzionale</v>
      </c>
      <c r="AR46" t="str">
        <f>IF(ISBLANK('Foglio Google'!AR45),"",'Foglio Google'!AR45)</f>
        <v>sì, sempre</v>
      </c>
      <c r="AS46" t="str">
        <f>IF(ISBLANK('Foglio Google'!AS45),"",'Foglio Google'!AS45)</f>
        <v>farmacista</v>
      </c>
      <c r="AT46" t="str">
        <f>IF(ISBLANK('Foglio Google'!AT45),"",'Foglio Google'!AT45)</f>
        <v>sciroppo di lumaca_x000D_immunostimolante</v>
      </c>
      <c r="AU46" t="str">
        <f>IF(ISBLANK('Foglio Google'!AU45),"",'Foglio Google'!AU45)</f>
        <v>no</v>
      </c>
      <c r="AV46" t="str">
        <f>IF(ISBLANK('Foglio Google'!AV45),"",'Foglio Google'!AV45)</f>
        <v/>
      </c>
      <c r="AW46" t="str">
        <f>IF(ISBLANK('Foglio Google'!AW45),"",'Foglio Google'!AW45)</f>
        <v>si</v>
      </c>
      <c r="AX46" s="6" t="str">
        <f>IF(ISBLANK('Foglio Google'!AX45),"",'Foglio Google'!AX45)</f>
        <v>Perche ritengo che le medicine non convenzionali sono piu sicure e “naturali” e non hanno effetti collaterali, Perche mi è stata consigliata o prescritta dal mio medico o da medici specializzati</v>
      </c>
      <c r="AY46" s="6" t="str">
        <f>IF(ISBLANK('Foglio Google'!AY45),"",'Foglio Google'!AY45)</f>
        <v>no</v>
      </c>
      <c r="AZ46" s="6" t="str">
        <f>IF(ISBLANK('Foglio Google'!AZ45),"",'Foglio Google'!AZ45)</f>
        <v>sì</v>
      </c>
      <c r="BA46" s="6" t="str">
        <f>IF(ISBLANK('Foglio Google'!BA45),"",'Foglio Google'!BA45)</f>
        <v>no</v>
      </c>
      <c r="BC46" s="35">
        <v>3</v>
      </c>
    </row>
    <row r="47" spans="1:55" ht="28">
      <c r="A47">
        <f t="shared" si="1"/>
        <v>45</v>
      </c>
      <c r="B47" s="1" t="str">
        <f>IF(ISBLANK('Foglio Google'!A46),"-",'Foglio Google'!A46)</f>
        <v>30/03/2015 19.16.23</v>
      </c>
      <c r="C47" s="23">
        <v>1</v>
      </c>
      <c r="D47" s="4" t="str">
        <f>IF(ISBLANK('Foglio Google'!K46),"-",'Foglio Google'!K46)</f>
        <v>antonio cibele</v>
      </c>
      <c r="E47" s="5" t="str">
        <f>IF(ISBLANK('Foglio Google'!S46),"-",'Foglio Google'!S46)</f>
        <v>maschio</v>
      </c>
      <c r="F47" s="5">
        <f>IF(ISBLANK('Foglio Google'!T46),"-",'Foglio Google'!T46)</f>
        <v>9</v>
      </c>
      <c r="G47" s="16">
        <f>IF(ISBLANK('Foglio Google'!BE46),"-",'Foglio Google'!BE46)</f>
        <v>38509</v>
      </c>
      <c r="H47" s="4">
        <f>IF(ISBLANK('Foglio Google'!Q46),"0",'Foglio Google'!Q46)</f>
        <v>2</v>
      </c>
      <c r="I47" s="4" t="str">
        <f>IF(ISBLANK('Foglio Google'!BG46),"0",'Foglio Google'!BG46)</f>
        <v>secondogenito</v>
      </c>
      <c r="J47" s="5" t="str">
        <f>IF(ISBLANK('Foglio Google'!B46),"-",'Foglio Google'!B46)</f>
        <v>madre</v>
      </c>
      <c r="K47" s="4">
        <f>IF(ISBLANK('Foglio Google'!C46),"-",'Foglio Google'!C46)</f>
        <v>50</v>
      </c>
      <c r="L47" s="5" t="str">
        <f>IF(ISBLANK('Foglio Google'!D46),"-",'Foglio Google'!D46)</f>
        <v>media</v>
      </c>
      <c r="M47" s="5" t="str">
        <f>IF(ISBLANK('Foglio Google'!E46),"-",'Foglio Google'!E46)</f>
        <v>occupato</v>
      </c>
      <c r="N47" s="5" t="s">
        <v>848</v>
      </c>
      <c r="O47" s="4">
        <f>IF(ISBLANK('Foglio Google'!G46),"-",'Foglio Google'!G46)</f>
        <v>45</v>
      </c>
      <c r="P47" s="5" t="str">
        <f>IF(ISBLANK('Foglio Google'!H46),"-",'Foglio Google'!H46)</f>
        <v>media</v>
      </c>
      <c r="Q47" s="5" t="str">
        <f>IF(ISBLANK('Foglio Google'!I46),"-",'Foglio Google'!I46)</f>
        <v>casalinga</v>
      </c>
      <c r="R47" s="5" t="str">
        <f>IF(ISBLANK('Foglio Google'!J46),"-",'Foglio Google'!J46)</f>
        <v>-</v>
      </c>
      <c r="S47" s="4">
        <f>IF(ISBLANK('Foglio Google'!U46),"0",'Foglio Google'!U46)</f>
        <v>0</v>
      </c>
      <c r="T47" s="5">
        <v>0</v>
      </c>
      <c r="U47" s="5" t="str">
        <f>IF(ISBLANK('Foglio Google'!BH46),"-",'Foglio Google'!BH46)</f>
        <v>NESSUNO</v>
      </c>
      <c r="V47" s="5">
        <f>IF(ISBLANK('Foglio Google'!W46),"0",'Foglio Google'!W46)</f>
        <v>4</v>
      </c>
      <c r="W47" s="5">
        <f>IF(ISBLANK('Foglio Google'!X46),"0",'Foglio Google'!X46)</f>
        <v>0</v>
      </c>
      <c r="X47" s="5">
        <f>IF(ISBLANK('Foglio Google'!Y46),"0",'Foglio Google'!Y46)</f>
        <v>2</v>
      </c>
      <c r="Y47" s="5">
        <f>IF(ISBLANK('Foglio Google'!Z46),"0",'Foglio Google'!Z46)</f>
        <v>0</v>
      </c>
      <c r="Z47" s="5">
        <f>IF(ISBLANK('Foglio Google'!AA46),"0",'Foglio Google'!AA46)</f>
        <v>0</v>
      </c>
      <c r="AA47" s="4" t="str">
        <f>IF(ISBLANK('Foglio Google'!AB46),"-",'Foglio Google'!AB46)</f>
        <v>no</v>
      </c>
      <c r="AB47" s="5" t="str">
        <f t="shared" si="0"/>
        <v/>
      </c>
      <c r="AC47" s="4" t="str">
        <f>IF(ISBLANK('Foglio Google'!AC46),"",'Foglio Google'!AC46)</f>
        <v/>
      </c>
      <c r="AD47" s="5" t="str">
        <f>IF(ISBLANK('Foglio Google'!AD46),"",'Foglio Google'!AD46)</f>
        <v/>
      </c>
      <c r="AE47" s="5" t="str">
        <f>IF(ISBLANK('Foglio Google'!AE46),"",'Foglio Google'!AE46)</f>
        <v/>
      </c>
      <c r="AF47" s="5" t="str">
        <f>IF(ISBLANK('Foglio Google'!AF46),"",'Foglio Google'!AF46)</f>
        <v/>
      </c>
      <c r="AG47" s="5" t="str">
        <f>IF(ISBLANK('Foglio Google'!AG46),"",'Foglio Google'!AG46)</f>
        <v/>
      </c>
      <c r="AH47" s="5" t="str">
        <f>IF(ISBLANK('Foglio Google'!AH46),"",'Foglio Google'!AH46)</f>
        <v/>
      </c>
      <c r="AI47" s="5" t="str">
        <f>IF(ISBLANK('Foglio Google'!AI46),"",'Foglio Google'!AI46)</f>
        <v/>
      </c>
      <c r="AJ47" s="5" t="str">
        <f>IF(ISBLANK('Foglio Google'!AJ46),"",'Foglio Google'!AJ46)</f>
        <v/>
      </c>
      <c r="AK47" s="5" t="str">
        <f>IF(ISBLANK('Foglio Google'!AK46),"",'Foglio Google'!AK46)</f>
        <v/>
      </c>
      <c r="AL47" s="4" t="str">
        <f>IF(ISBLANK('Foglio Google'!BJ46),"-",'Foglio Google'!BJ46)</f>
        <v>-</v>
      </c>
      <c r="AM47" t="str">
        <f>IF(ISBLANK('Foglio Google'!AM46),"",'Foglio Google'!AM46)</f>
        <v/>
      </c>
      <c r="AN47" t="str">
        <f>IF(ISBLANK('Foglio Google'!AN46),"",'Foglio Google'!AN46)</f>
        <v/>
      </c>
      <c r="AO47" t="str">
        <f>IF(ISBLANK('Foglio Google'!AO46),"",'Foglio Google'!AO46)</f>
        <v/>
      </c>
      <c r="AP47" t="str">
        <f>IF(ISBLANK('Foglio Google'!AP46),"",'Foglio Google'!AP46)</f>
        <v/>
      </c>
      <c r="AQ47" t="str">
        <f>IF(ISBLANK('Foglio Google'!AQ46),"",'Foglio Google'!AQ46)</f>
        <v/>
      </c>
      <c r="AR47" t="str">
        <f>IF(ISBLANK('Foglio Google'!AR46),"",'Foglio Google'!AR46)</f>
        <v>sì, sempre</v>
      </c>
      <c r="AS47" t="str">
        <f>IF(ISBLANK('Foglio Google'!AS46),"",'Foglio Google'!AS46)</f>
        <v/>
      </c>
      <c r="AT47" t="str">
        <f>IF(ISBLANK('Foglio Google'!AT46),"",'Foglio Google'!AT46)</f>
        <v/>
      </c>
      <c r="AU47" t="str">
        <f>IF(ISBLANK('Foglio Google'!AU46),"",'Foglio Google'!AU46)</f>
        <v/>
      </c>
      <c r="AV47" t="str">
        <f>IF(ISBLANK('Foglio Google'!AV46),"",'Foglio Google'!AV46)</f>
        <v/>
      </c>
      <c r="AW47" t="str">
        <f>IF(ISBLANK('Foglio Google'!AW46),"",'Foglio Google'!AW46)</f>
        <v/>
      </c>
      <c r="AX47" s="6" t="str">
        <f>IF(ISBLANK('Foglio Google'!AX46),"",'Foglio Google'!AX46)</f>
        <v/>
      </c>
      <c r="AY47" s="6" t="str">
        <f>IF(ISBLANK('Foglio Google'!AY46),"",'Foglio Google'!AY46)</f>
        <v>no</v>
      </c>
      <c r="AZ47" s="6" t="str">
        <f>IF(ISBLANK('Foglio Google'!AZ46),"",'Foglio Google'!AZ46)</f>
        <v>sì</v>
      </c>
      <c r="BA47" s="6" t="str">
        <f>IF(ISBLANK('Foglio Google'!BA46),"",'Foglio Google'!BA46)</f>
        <v>non sempre</v>
      </c>
      <c r="BC47" s="35">
        <v>5</v>
      </c>
    </row>
    <row r="48" spans="1:55" ht="28" customHeight="1">
      <c r="A48">
        <f t="shared" si="1"/>
        <v>46</v>
      </c>
      <c r="B48" s="1" t="str">
        <f>IF(ISBLANK('Foglio Google'!A47),"-",'Foglio Google'!A47)</f>
        <v>30/03/2015 19.25.23</v>
      </c>
      <c r="C48" s="23">
        <v>1</v>
      </c>
      <c r="D48" s="4" t="str">
        <f>IF(ISBLANK('Foglio Google'!K47),"-",'Foglio Google'!K47)</f>
        <v>paolo buschini</v>
      </c>
      <c r="E48" s="5" t="str">
        <f>IF(ISBLANK('Foglio Google'!S47),"-",'Foglio Google'!S47)</f>
        <v>maschio</v>
      </c>
      <c r="F48" s="5">
        <f>IF(ISBLANK('Foglio Google'!T47),"-",'Foglio Google'!T47)</f>
        <v>13</v>
      </c>
      <c r="G48" s="16">
        <f>IF(ISBLANK('Foglio Google'!BE47),"-",'Foglio Google'!BE47)</f>
        <v>37333</v>
      </c>
      <c r="H48" s="4">
        <f>IF(ISBLANK('Foglio Google'!Q47),"0",'Foglio Google'!Q47)</f>
        <v>1</v>
      </c>
      <c r="I48" s="4" t="str">
        <f>IF(ISBLANK('Foglio Google'!BG47),"0",'Foglio Google'!BG47)</f>
        <v>primogenito</v>
      </c>
      <c r="J48" s="5" t="str">
        <f>IF(ISBLANK('Foglio Google'!B47),"-",'Foglio Google'!B47)</f>
        <v>padre</v>
      </c>
      <c r="K48" s="4">
        <f>IF(ISBLANK('Foglio Google'!C47),"-",'Foglio Google'!C47)</f>
        <v>47</v>
      </c>
      <c r="L48" s="5" t="str">
        <f>IF(ISBLANK('Foglio Google'!D47),"-",'Foglio Google'!D47)</f>
        <v>laurea</v>
      </c>
      <c r="M48" s="5" t="str">
        <f>IF(ISBLANK('Foglio Google'!E47),"-",'Foglio Google'!E47)</f>
        <v>occupato</v>
      </c>
      <c r="N48" s="5" t="str">
        <f>IF(ISBLANK('Foglio Google'!F47),"-",'Foglio Google'!F47)</f>
        <v>impiegato</v>
      </c>
      <c r="O48" s="4">
        <f>IF(ISBLANK('Foglio Google'!G47),"-",'Foglio Google'!G47)</f>
        <v>42</v>
      </c>
      <c r="P48" s="5" t="str">
        <f>IF(ISBLANK('Foglio Google'!H47),"-",'Foglio Google'!H47)</f>
        <v>laurea</v>
      </c>
      <c r="Q48" s="5" t="str">
        <f>IF(ISBLANK('Foglio Google'!I47),"-",'Foglio Google'!I47)</f>
        <v>occupata</v>
      </c>
      <c r="R48" s="5" t="str">
        <f>IF(ISBLANK('Foglio Google'!J47),"-",'Foglio Google'!J47)</f>
        <v>impiegata</v>
      </c>
      <c r="S48" s="4">
        <f>IF(ISBLANK('Foglio Google'!U47),"0",'Foglio Google'!U47)</f>
        <v>4</v>
      </c>
      <c r="T48" s="5" t="s">
        <v>845</v>
      </c>
      <c r="U48" s="5" t="str">
        <f>IF(ISBLANK('Foglio Google'!BH47),"-",'Foglio Google'!BH47)</f>
        <v>ORL</v>
      </c>
      <c r="V48" s="5">
        <f>IF(ISBLANK('Foglio Google'!W47),"0",'Foglio Google'!W47)</f>
        <v>4</v>
      </c>
      <c r="W48" s="5">
        <f>IF(ISBLANK('Foglio Google'!X47),"0",'Foglio Google'!X47)</f>
        <v>0</v>
      </c>
      <c r="X48" s="5">
        <f>IF(ISBLANK('Foglio Google'!Y47),"0",'Foglio Google'!Y47)</f>
        <v>4</v>
      </c>
      <c r="Y48" s="5">
        <f>IF(ISBLANK('Foglio Google'!Z47),"0",'Foglio Google'!Z47)</f>
        <v>0</v>
      </c>
      <c r="Z48" s="5">
        <f>IF(ISBLANK('Foglio Google'!AA47),"0",'Foglio Google'!AA47)</f>
        <v>1</v>
      </c>
      <c r="AA48" s="4" t="str">
        <f>IF(ISBLANK('Foglio Google'!AB47),"-",'Foglio Google'!AB47)</f>
        <v>si</v>
      </c>
      <c r="AB48" s="5">
        <f t="shared" si="0"/>
        <v>1</v>
      </c>
      <c r="AC48" s="4" t="str">
        <f>IF(ISBLANK('Foglio Google'!AC47),"",'Foglio Google'!AC47)</f>
        <v/>
      </c>
      <c r="AD48" s="5" t="str">
        <f>IF(ISBLANK('Foglio Google'!AD47),"",'Foglio Google'!AD47)</f>
        <v>3 volte</v>
      </c>
      <c r="AE48" s="5" t="str">
        <f>IF(ISBLANK('Foglio Google'!AE47),"",'Foglio Google'!AE47)</f>
        <v/>
      </c>
      <c r="AF48" s="5" t="str">
        <f>IF(ISBLANK('Foglio Google'!AF47),"",'Foglio Google'!AF47)</f>
        <v/>
      </c>
      <c r="AG48" s="5" t="str">
        <f>IF(ISBLANK('Foglio Google'!AG47),"",'Foglio Google'!AG47)</f>
        <v/>
      </c>
      <c r="AH48" s="5" t="str">
        <f>IF(ISBLANK('Foglio Google'!AH47),"",'Foglio Google'!AH47)</f>
        <v/>
      </c>
      <c r="AI48" s="5" t="str">
        <f>IF(ISBLANK('Foglio Google'!AI47),"",'Foglio Google'!AI47)</f>
        <v/>
      </c>
      <c r="AJ48" s="5" t="str">
        <f>IF(ISBLANK('Foglio Google'!AJ47),"",'Foglio Google'!AJ47)</f>
        <v/>
      </c>
      <c r="AK48" s="5" t="str">
        <f>IF(ISBLANK('Foglio Google'!AK47),"",'Foglio Google'!AK47)</f>
        <v/>
      </c>
      <c r="AL48" s="4" t="s">
        <v>821</v>
      </c>
      <c r="AM48" t="str">
        <f>IF(ISBLANK('Foglio Google'!AM47),"",'Foglio Google'!AM47)</f>
        <v>nella maggior parte dei casi</v>
      </c>
      <c r="AN48" t="str">
        <f>IF(ISBLANK('Foglio Google'!AN47),"",'Foglio Google'!AN47)</f>
        <v>insieme</v>
      </c>
      <c r="AO48" t="str">
        <f>IF(ISBLANK('Foglio Google'!AO47),"",'Foglio Google'!AO47)</f>
        <v/>
      </c>
      <c r="AP48" t="str">
        <f>IF(ISBLANK('Foglio Google'!AP47),"",'Foglio Google'!AP47)</f>
        <v>medicine convenzionali</v>
      </c>
      <c r="AQ48" t="str">
        <f>IF(ISBLANK('Foglio Google'!AQ47),"",'Foglio Google'!AQ47)</f>
        <v>altro tentativo con la medicina convenzionale</v>
      </c>
      <c r="AR48" t="str">
        <f>IF(ISBLANK('Foglio Google'!AR47),"",'Foglio Google'!AR47)</f>
        <v>no</v>
      </c>
      <c r="AS48" t="str">
        <f>IF(ISBLANK('Foglio Google'!AS47),"",'Foglio Google'!AS47)</f>
        <v>farmacista, su decisione personale</v>
      </c>
      <c r="AT48" t="str">
        <f>IF(ISBLANK('Foglio Google'!AT47),"",'Foglio Google'!AT47)</f>
        <v>Grintuss_x000D_Propoli</v>
      </c>
      <c r="AU48" t="str">
        <f>IF(ISBLANK('Foglio Google'!AU47),"",'Foglio Google'!AU47)</f>
        <v>no</v>
      </c>
      <c r="AV48" t="str">
        <f>IF(ISBLANK('Foglio Google'!AV47),"",'Foglio Google'!AV47)</f>
        <v/>
      </c>
      <c r="AW48" t="str">
        <f>IF(ISBLANK('Foglio Google'!AW47),"",'Foglio Google'!AW47)</f>
        <v>si</v>
      </c>
      <c r="AX48" s="6" t="str">
        <f>IF(ISBLANK('Foglio Google'!AX47),"",'Foglio Google'!AX47)</f>
        <v>Perche ritengo che le medicine non convenzionali sono piu sicure e “naturali” e non hanno effetti collaterali</v>
      </c>
      <c r="AY48" s="6" t="str">
        <f>IF(ISBLANK('Foglio Google'!AY47),"",'Foglio Google'!AY47)</f>
        <v>sì</v>
      </c>
      <c r="AZ48" s="6" t="str">
        <f>IF(ISBLANK('Foglio Google'!AZ47),"",'Foglio Google'!AZ47)</f>
        <v>sì</v>
      </c>
      <c r="BA48" s="6" t="str">
        <f>IF(ISBLANK('Foglio Google'!BA47),"",'Foglio Google'!BA47)</f>
        <v>sì</v>
      </c>
      <c r="BC48" s="35">
        <v>4</v>
      </c>
    </row>
    <row r="49" spans="1:55" ht="28" customHeight="1">
      <c r="A49">
        <f t="shared" si="1"/>
        <v>47</v>
      </c>
      <c r="B49" s="1" t="str">
        <f>IF(ISBLANK('Foglio Google'!A48),"-",'Foglio Google'!A48)</f>
        <v>30/03/2015 19.38.05</v>
      </c>
      <c r="C49" s="23">
        <v>1</v>
      </c>
      <c r="D49" s="4" t="str">
        <f>IF(ISBLANK('Foglio Google'!K48),"-",'Foglio Google'!K48)</f>
        <v>davide epifanio picciolo</v>
      </c>
      <c r="E49" s="5" t="str">
        <f>IF(ISBLANK('Foglio Google'!S48),"-",'Foglio Google'!S48)</f>
        <v>maschio</v>
      </c>
      <c r="F49" s="5">
        <f>IF(ISBLANK('Foglio Google'!T48),"-",'Foglio Google'!T48)</f>
        <v>13</v>
      </c>
      <c r="G49" s="16">
        <f>IF(ISBLANK('Foglio Google'!BE48),"-",'Foglio Google'!BE48)</f>
        <v>37010</v>
      </c>
      <c r="H49" s="4">
        <f>IF(ISBLANK('Foglio Google'!Q48),"0",'Foglio Google'!Q48)</f>
        <v>3</v>
      </c>
      <c r="I49" s="4" t="str">
        <f>IF(ISBLANK('Foglio Google'!BG48),"0",'Foglio Google'!BG48)</f>
        <v>primogenito</v>
      </c>
      <c r="J49" s="5" t="str">
        <f>IF(ISBLANK('Foglio Google'!B48),"-",'Foglio Google'!B48)</f>
        <v>madre</v>
      </c>
      <c r="K49" s="4">
        <f>IF(ISBLANK('Foglio Google'!C48),"-",'Foglio Google'!C48)</f>
        <v>49</v>
      </c>
      <c r="L49" s="5" t="str">
        <f>IF(ISBLANK('Foglio Google'!D48),"-",'Foglio Google'!D48)</f>
        <v>superiore</v>
      </c>
      <c r="M49" s="5" t="str">
        <f>IF(ISBLANK('Foglio Google'!E48),"-",'Foglio Google'!E48)</f>
        <v>occupato</v>
      </c>
      <c r="N49" s="5" t="str">
        <f>IF(ISBLANK('Foglio Google'!F48),"-",'Foglio Google'!F48)</f>
        <v>operaio</v>
      </c>
      <c r="O49" s="4">
        <f>IF(ISBLANK('Foglio Google'!G48),"-",'Foglio Google'!G48)</f>
        <v>39</v>
      </c>
      <c r="P49" s="5" t="str">
        <f>IF(ISBLANK('Foglio Google'!H48),"-",'Foglio Google'!H48)</f>
        <v>superiore</v>
      </c>
      <c r="Q49" s="5" t="str">
        <f>IF(ISBLANK('Foglio Google'!I48),"-",'Foglio Google'!I48)</f>
        <v>occupata</v>
      </c>
      <c r="R49" s="5" t="str">
        <f>IF(ISBLANK('Foglio Google'!J48),"-",'Foglio Google'!J48)</f>
        <v>operaia</v>
      </c>
      <c r="S49" s="4">
        <f>IF(ISBLANK('Foglio Google'!U48),"0",'Foglio Google'!U48)</f>
        <v>1</v>
      </c>
      <c r="T49" s="5" t="s">
        <v>845</v>
      </c>
      <c r="U49" s="5" t="str">
        <f>IF(ISBLANK('Foglio Google'!BH48),"-",'Foglio Google'!BH48)</f>
        <v>ORL</v>
      </c>
      <c r="V49" s="5">
        <f>IF(ISBLANK('Foglio Google'!W48),"0",'Foglio Google'!W48)</f>
        <v>2</v>
      </c>
      <c r="W49" s="5">
        <f>IF(ISBLANK('Foglio Google'!X48),"0",'Foglio Google'!X48)</f>
        <v>0</v>
      </c>
      <c r="X49" s="5">
        <f>IF(ISBLANK('Foglio Google'!Y48),"0",'Foglio Google'!Y48)</f>
        <v>2</v>
      </c>
      <c r="Y49" s="5">
        <f>IF(ISBLANK('Foglio Google'!Z48),"0",'Foglio Google'!Z48)</f>
        <v>2</v>
      </c>
      <c r="Z49" s="5">
        <f>IF(ISBLANK('Foglio Google'!AA48),"0",'Foglio Google'!AA48)</f>
        <v>1</v>
      </c>
      <c r="AA49" s="4" t="str">
        <f>IF(ISBLANK('Foglio Google'!AB48),"-",'Foglio Google'!AB48)</f>
        <v>si</v>
      </c>
      <c r="AB49" s="5">
        <f t="shared" si="0"/>
        <v>1</v>
      </c>
      <c r="AC49" s="4" t="str">
        <f>IF(ISBLANK('Foglio Google'!AC48),"",'Foglio Google'!AC48)</f>
        <v/>
      </c>
      <c r="AD49" s="5" t="str">
        <f>IF(ISBLANK('Foglio Google'!AD48),"",'Foglio Google'!AD48)</f>
        <v>3 volte</v>
      </c>
      <c r="AE49" s="5" t="str">
        <f>IF(ISBLANK('Foglio Google'!AE48),"",'Foglio Google'!AE48)</f>
        <v/>
      </c>
      <c r="AF49" s="5" t="str">
        <f>IF(ISBLANK('Foglio Google'!AF48),"",'Foglio Google'!AF48)</f>
        <v/>
      </c>
      <c r="AG49" s="5" t="str">
        <f>IF(ISBLANK('Foglio Google'!AG48),"",'Foglio Google'!AG48)</f>
        <v/>
      </c>
      <c r="AH49" s="5" t="str">
        <f>IF(ISBLANK('Foglio Google'!AH48),"",'Foglio Google'!AH48)</f>
        <v/>
      </c>
      <c r="AI49" s="5" t="str">
        <f>IF(ISBLANK('Foglio Google'!AI48),"",'Foglio Google'!AI48)</f>
        <v/>
      </c>
      <c r="AJ49" s="5" t="str">
        <f>IF(ISBLANK('Foglio Google'!AJ48),"",'Foglio Google'!AJ48)</f>
        <v/>
      </c>
      <c r="AK49" s="5" t="str">
        <f>IF(ISBLANK('Foglio Google'!AK48),"",'Foglio Google'!AK48)</f>
        <v/>
      </c>
      <c r="AL49" s="4" t="str">
        <f>IF(ISBLANK('Foglio Google'!BJ48),"-",'Foglio Google'!BJ48)</f>
        <v>immuno/orl</v>
      </c>
      <c r="AM49" t="str">
        <f>IF(ISBLANK('Foglio Google'!AM48),"",'Foglio Google'!AM48)</f>
        <v>nella maggior parte dei casi</v>
      </c>
      <c r="AN49" t="str">
        <f>IF(ISBLANK('Foglio Google'!AN48),"",'Foglio Google'!AN48)</f>
        <v>in alternativa</v>
      </c>
      <c r="AO49" t="str">
        <f>IF(ISBLANK('Foglio Google'!AO48),"",'Foglio Google'!AO48)</f>
        <v>la medicina alternativa</v>
      </c>
      <c r="AP49" t="str">
        <f>IF(ISBLANK('Foglio Google'!AP48),"",'Foglio Google'!AP48)</f>
        <v>altro tentativo con la medicina non convenzionale</v>
      </c>
      <c r="AQ49" t="str">
        <f>IF(ISBLANK('Foglio Google'!AQ48),"",'Foglio Google'!AQ48)</f>
        <v>medicine non convenzionali</v>
      </c>
      <c r="AR49" t="str">
        <f>IF(ISBLANK('Foglio Google'!AR48),"",'Foglio Google'!AR48)</f>
        <v>sì, sempre</v>
      </c>
      <c r="AS49" t="str">
        <f>IF(ISBLANK('Foglio Google'!AS48),"",'Foglio Google'!AS48)</f>
        <v>farmacista</v>
      </c>
      <c r="AT49" t="str">
        <f>IF(ISBLANK('Foglio Google'!AT48),"",'Foglio Google'!AT48)</f>
        <v>GRINPECTORAL BIO UNGUENTO BALSAMICO_x000D_Arnica_x000D_Immunofluid</v>
      </c>
      <c r="AU49" t="str">
        <f>IF(ISBLANK('Foglio Google'!AU48),"",'Foglio Google'!AU48)</f>
        <v>no</v>
      </c>
      <c r="AV49" t="str">
        <f>IF(ISBLANK('Foglio Google'!AV48),"",'Foglio Google'!AV48)</f>
        <v/>
      </c>
      <c r="AW49" t="str">
        <f>IF(ISBLANK('Foglio Google'!AW48),"",'Foglio Google'!AW48)</f>
        <v>si</v>
      </c>
      <c r="AX49" s="6" t="str">
        <f>IF(ISBLANK('Foglio Google'!AX48),"",'Foglio Google'!AX48)</f>
        <v>Perche mi è stata consigliata o prescritta dal mio medico o da medici specializzati, Perche avevo già fatto ricorso alle medicine non convenzionali per curare me stesso e ne ho tratto beneficio</v>
      </c>
      <c r="AY49" s="6" t="str">
        <f>IF(ISBLANK('Foglio Google'!AY48),"",'Foglio Google'!AY48)</f>
        <v>sì</v>
      </c>
      <c r="AZ49" s="6" t="str">
        <f>IF(ISBLANK('Foglio Google'!AZ48),"",'Foglio Google'!AZ48)</f>
        <v>sì</v>
      </c>
      <c r="BA49" s="6" t="str">
        <f>IF(ISBLANK('Foglio Google'!BA48),"",'Foglio Google'!BA48)</f>
        <v>sì</v>
      </c>
      <c r="BC49" s="35">
        <v>2</v>
      </c>
    </row>
    <row r="50" spans="1:55">
      <c r="A50">
        <f t="shared" si="1"/>
        <v>48</v>
      </c>
      <c r="B50" s="1" t="str">
        <f>IF(ISBLANK('Foglio Google'!A49),"-",'Foglio Google'!A49)</f>
        <v>30/03/2015 19.43.03</v>
      </c>
      <c r="C50" s="23">
        <v>1</v>
      </c>
      <c r="D50" s="4" t="str">
        <f>IF(ISBLANK('Foglio Google'!K49),"-",'Foglio Google'!K49)</f>
        <v>paolo lapenna</v>
      </c>
      <c r="E50" s="5" t="str">
        <f>IF(ISBLANK('Foglio Google'!S49),"-",'Foglio Google'!S49)</f>
        <v>maschio</v>
      </c>
      <c r="F50" s="5">
        <f>IF(ISBLANK('Foglio Google'!T49),"-",'Foglio Google'!T49)</f>
        <v>6</v>
      </c>
      <c r="G50" s="16">
        <f>IF(ISBLANK('Foglio Google'!BE49),"-",'Foglio Google'!BE49)</f>
        <v>39707</v>
      </c>
      <c r="H50" s="4">
        <f>IF(ISBLANK('Foglio Google'!Q49),"0",'Foglio Google'!Q49)</f>
        <v>2</v>
      </c>
      <c r="I50" s="4" t="str">
        <f>IF(ISBLANK('Foglio Google'!BG49),"0",'Foglio Google'!BG49)</f>
        <v>secondogenito</v>
      </c>
      <c r="J50" s="5" t="str">
        <f>IF(ISBLANK('Foglio Google'!B49),"-",'Foglio Google'!B49)</f>
        <v>madre</v>
      </c>
      <c r="K50" s="4">
        <f>IF(ISBLANK('Foglio Google'!C49),"-",'Foglio Google'!C49)</f>
        <v>36</v>
      </c>
      <c r="L50" s="5" t="str">
        <f>IF(ISBLANK('Foglio Google'!D49),"-",'Foglio Google'!D49)</f>
        <v>superiore</v>
      </c>
      <c r="M50" s="5" t="str">
        <f>IF(ISBLANK('Foglio Google'!E49),"-",'Foglio Google'!E49)</f>
        <v>occupato</v>
      </c>
      <c r="N50" s="5" t="str">
        <f>IF(ISBLANK('Foglio Google'!F49),"-",'Foglio Google'!F49)</f>
        <v>impiegato</v>
      </c>
      <c r="O50" s="4">
        <f>IF(ISBLANK('Foglio Google'!G49),"-",'Foglio Google'!G49)</f>
        <v>38</v>
      </c>
      <c r="P50" s="5" t="str">
        <f>IF(ISBLANK('Foglio Google'!H49),"-",'Foglio Google'!H49)</f>
        <v>laurea</v>
      </c>
      <c r="Q50" s="5" t="str">
        <f>IF(ISBLANK('Foglio Google'!I49),"-",'Foglio Google'!I49)</f>
        <v>occupata</v>
      </c>
      <c r="R50" s="5" t="str">
        <f>IF(ISBLANK('Foglio Google'!J49),"-",'Foglio Google'!J49)</f>
        <v>insegnante</v>
      </c>
      <c r="S50" s="4">
        <f>IF(ISBLANK('Foglio Google'!U49),"0",'Foglio Google'!U49)</f>
        <v>3</v>
      </c>
      <c r="T50" s="5" t="s">
        <v>845</v>
      </c>
      <c r="U50" s="5" t="str">
        <f>IF(ISBLANK('Foglio Google'!BH49),"-",'Foglio Google'!BH49)</f>
        <v>FEBBRE/INFLUENZA</v>
      </c>
      <c r="V50" s="5">
        <f>IF(ISBLANK('Foglio Google'!W49),"0",'Foglio Google'!W49)</f>
        <v>3</v>
      </c>
      <c r="W50" s="5">
        <f>IF(ISBLANK('Foglio Google'!X49),"0",'Foglio Google'!X49)</f>
        <v>0</v>
      </c>
      <c r="X50" s="5">
        <f>IF(ISBLANK('Foglio Google'!Y49),"0",'Foglio Google'!Y49)</f>
        <v>3</v>
      </c>
      <c r="Y50" s="5">
        <f>IF(ISBLANK('Foglio Google'!Z49),"0",'Foglio Google'!Z49)</f>
        <v>0</v>
      </c>
      <c r="Z50" s="5">
        <f>IF(ISBLANK('Foglio Google'!AA49),"0",'Foglio Google'!AA49)</f>
        <v>0</v>
      </c>
      <c r="AA50" s="4" t="str">
        <f>IF(ISBLANK('Foglio Google'!AB49),"-",'Foglio Google'!AB49)</f>
        <v>no</v>
      </c>
      <c r="AB50" s="5" t="str">
        <f t="shared" si="0"/>
        <v/>
      </c>
      <c r="AC50" s="4" t="str">
        <f>IF(ISBLANK('Foglio Google'!AC49),"",'Foglio Google'!AC49)</f>
        <v/>
      </c>
      <c r="AD50" s="5" t="str">
        <f>IF(ISBLANK('Foglio Google'!AD49),"",'Foglio Google'!AD49)</f>
        <v/>
      </c>
      <c r="AE50" s="5" t="str">
        <f>IF(ISBLANK('Foglio Google'!AE49),"",'Foglio Google'!AE49)</f>
        <v/>
      </c>
      <c r="AF50" s="5" t="str">
        <f>IF(ISBLANK('Foglio Google'!AF49),"",'Foglio Google'!AF49)</f>
        <v/>
      </c>
      <c r="AG50" s="5" t="str">
        <f>IF(ISBLANK('Foglio Google'!AG49),"",'Foglio Google'!AG49)</f>
        <v/>
      </c>
      <c r="AH50" s="5" t="str">
        <f>IF(ISBLANK('Foglio Google'!AH49),"",'Foglio Google'!AH49)</f>
        <v/>
      </c>
      <c r="AI50" s="5" t="str">
        <f>IF(ISBLANK('Foglio Google'!AI49),"",'Foglio Google'!AI49)</f>
        <v/>
      </c>
      <c r="AJ50" s="5" t="str">
        <f>IF(ISBLANK('Foglio Google'!AJ49),"",'Foglio Google'!AJ49)</f>
        <v/>
      </c>
      <c r="AK50" s="5" t="str">
        <f>IF(ISBLANK('Foglio Google'!AK49),"",'Foglio Google'!AK49)</f>
        <v/>
      </c>
      <c r="AL50" s="4" t="str">
        <f>IF(ISBLANK('Foglio Google'!BJ49),"-",'Foglio Google'!BJ49)</f>
        <v>-</v>
      </c>
      <c r="AM50" t="str">
        <f>IF(ISBLANK('Foglio Google'!AM49),"",'Foglio Google'!AM49)</f>
        <v/>
      </c>
      <c r="AN50" t="str">
        <f>IF(ISBLANK('Foglio Google'!AN49),"",'Foglio Google'!AN49)</f>
        <v/>
      </c>
      <c r="AO50" t="str">
        <f>IF(ISBLANK('Foglio Google'!AO49),"",'Foglio Google'!AO49)</f>
        <v/>
      </c>
      <c r="AP50" t="str">
        <f>IF(ISBLANK('Foglio Google'!AP49),"",'Foglio Google'!AP49)</f>
        <v/>
      </c>
      <c r="AQ50" t="str">
        <f>IF(ISBLANK('Foglio Google'!AQ49),"",'Foglio Google'!AQ49)</f>
        <v/>
      </c>
      <c r="AR50" t="str">
        <f>IF(ISBLANK('Foglio Google'!AR49),"",'Foglio Google'!AR49)</f>
        <v>sì, sempre</v>
      </c>
      <c r="AS50" t="str">
        <f>IF(ISBLANK('Foglio Google'!AS49),"",'Foglio Google'!AS49)</f>
        <v/>
      </c>
      <c r="AT50" t="str">
        <f>IF(ISBLANK('Foglio Google'!AT49),"",'Foglio Google'!AT49)</f>
        <v/>
      </c>
      <c r="AU50" t="str">
        <f>IF(ISBLANK('Foglio Google'!AU49),"",'Foglio Google'!AU49)</f>
        <v/>
      </c>
      <c r="AV50" t="str">
        <f>IF(ISBLANK('Foglio Google'!AV49),"",'Foglio Google'!AV49)</f>
        <v/>
      </c>
      <c r="AW50" t="str">
        <f>IF(ISBLANK('Foglio Google'!AW49),"",'Foglio Google'!AW49)</f>
        <v/>
      </c>
      <c r="AX50" s="6" t="str">
        <f>IF(ISBLANK('Foglio Google'!AX49),"",'Foglio Google'!AX49)</f>
        <v/>
      </c>
      <c r="AY50" s="6" t="str">
        <f>IF(ISBLANK('Foglio Google'!AY49),"",'Foglio Google'!AY49)</f>
        <v>sì</v>
      </c>
      <c r="AZ50" s="6" t="str">
        <f>IF(ISBLANK('Foglio Google'!AZ49),"",'Foglio Google'!AZ49)</f>
        <v>sì</v>
      </c>
      <c r="BA50" s="6" t="str">
        <f>IF(ISBLANK('Foglio Google'!BA49),"",'Foglio Google'!BA49)</f>
        <v>sì</v>
      </c>
      <c r="BC50" s="35">
        <v>3</v>
      </c>
    </row>
    <row r="51" spans="1:55" ht="14" customHeight="1">
      <c r="A51">
        <f t="shared" si="1"/>
        <v>49</v>
      </c>
      <c r="B51" s="1" t="str">
        <f>IF(ISBLANK('Foglio Google'!A50),"-",'Foglio Google'!A50)</f>
        <v>30/03/2015 19.48.00</v>
      </c>
      <c r="C51" s="23">
        <v>1</v>
      </c>
      <c r="D51" s="4" t="str">
        <f>IF(ISBLANK('Foglio Google'!K50),"-",'Foglio Google'!K50)</f>
        <v>davide pedroli</v>
      </c>
      <c r="E51" s="5" t="str">
        <f>IF(ISBLANK('Foglio Google'!S50),"-",'Foglio Google'!S50)</f>
        <v>maschio</v>
      </c>
      <c r="F51" s="5">
        <f>IF(ISBLANK('Foglio Google'!T50),"-",'Foglio Google'!T50)</f>
        <v>6</v>
      </c>
      <c r="G51" s="16">
        <f>IF(ISBLANK('Foglio Google'!BE50),"-",'Foglio Google'!BE50)</f>
        <v>39670</v>
      </c>
      <c r="H51" s="4">
        <f>IF(ISBLANK('Foglio Google'!Q50),"0",'Foglio Google'!Q50)</f>
        <v>3</v>
      </c>
      <c r="I51" s="4" t="str">
        <f>IF(ISBLANK('Foglio Google'!BG50),"0",'Foglio Google'!BG50)</f>
        <v>terzogenito</v>
      </c>
      <c r="J51" s="5" t="str">
        <f>IF(ISBLANK('Foglio Google'!B50),"-",'Foglio Google'!B50)</f>
        <v>padre</v>
      </c>
      <c r="K51" s="4">
        <f>IF(ISBLANK('Foglio Google'!C50),"-",'Foglio Google'!C50)</f>
        <v>45</v>
      </c>
      <c r="L51" s="5" t="str">
        <f>IF(ISBLANK('Foglio Google'!D50),"-",'Foglio Google'!D50)</f>
        <v>superiore</v>
      </c>
      <c r="M51" s="5" t="str">
        <f>IF(ISBLANK('Foglio Google'!E50),"-",'Foglio Google'!E50)</f>
        <v>occupato</v>
      </c>
      <c r="N51" s="5" t="str">
        <f>IF(ISBLANK('Foglio Google'!F50),"-",'Foglio Google'!F50)</f>
        <v>impiegato</v>
      </c>
      <c r="O51" s="4">
        <f>IF(ISBLANK('Foglio Google'!G50),"-",'Foglio Google'!G50)</f>
        <v>44</v>
      </c>
      <c r="P51" s="5" t="str">
        <f>IF(ISBLANK('Foglio Google'!H50),"-",'Foglio Google'!H50)</f>
        <v>laurea</v>
      </c>
      <c r="Q51" s="5" t="str">
        <f>IF(ISBLANK('Foglio Google'!I50),"-",'Foglio Google'!I50)</f>
        <v>occupata</v>
      </c>
      <c r="R51" s="5" t="str">
        <f>IF(ISBLANK('Foglio Google'!J50),"-",'Foglio Google'!J50)</f>
        <v>insegnante</v>
      </c>
      <c r="S51" s="4">
        <f>IF(ISBLANK('Foglio Google'!U50),"0",'Foglio Google'!U50)</f>
        <v>2</v>
      </c>
      <c r="T51" s="5" t="s">
        <v>845</v>
      </c>
      <c r="U51" s="5" t="str">
        <f>IF(ISBLANK('Foglio Google'!BH50),"-",'Foglio Google'!BH50)</f>
        <v>FEBBRE/INFLUENZA</v>
      </c>
      <c r="V51" s="5">
        <f>IF(ISBLANK('Foglio Google'!W50),"0",'Foglio Google'!W50)</f>
        <v>2</v>
      </c>
      <c r="W51" s="5">
        <f>IF(ISBLANK('Foglio Google'!X50),"0",'Foglio Google'!X50)</f>
        <v>0</v>
      </c>
      <c r="X51" s="5">
        <f>IF(ISBLANK('Foglio Google'!Y50),"0",'Foglio Google'!Y50)</f>
        <v>2</v>
      </c>
      <c r="Y51" s="5">
        <f>IF(ISBLANK('Foglio Google'!Z50),"0",'Foglio Google'!Z50)</f>
        <v>0</v>
      </c>
      <c r="Z51" s="5">
        <f>IF(ISBLANK('Foglio Google'!AA50),"0",'Foglio Google'!AA50)</f>
        <v>0</v>
      </c>
      <c r="AA51" s="4" t="str">
        <f>IF(ISBLANK('Foglio Google'!AB50),"-",'Foglio Google'!AB50)</f>
        <v>no</v>
      </c>
      <c r="AB51" s="5" t="str">
        <f t="shared" si="0"/>
        <v/>
      </c>
      <c r="AC51" s="4" t="str">
        <f>IF(ISBLANK('Foglio Google'!AC50),"",'Foglio Google'!AC50)</f>
        <v/>
      </c>
      <c r="AD51" s="5" t="str">
        <f>IF(ISBLANK('Foglio Google'!AD50),"",'Foglio Google'!AD50)</f>
        <v/>
      </c>
      <c r="AE51" s="5" t="str">
        <f>IF(ISBLANK('Foglio Google'!AE50),"",'Foglio Google'!AE50)</f>
        <v/>
      </c>
      <c r="AF51" s="5" t="str">
        <f>IF(ISBLANK('Foglio Google'!AF50),"",'Foglio Google'!AF50)</f>
        <v/>
      </c>
      <c r="AG51" s="5" t="str">
        <f>IF(ISBLANK('Foglio Google'!AG50),"",'Foglio Google'!AG50)</f>
        <v/>
      </c>
      <c r="AH51" s="5" t="str">
        <f>IF(ISBLANK('Foglio Google'!AH50),"",'Foglio Google'!AH50)</f>
        <v/>
      </c>
      <c r="AI51" s="5" t="str">
        <f>IF(ISBLANK('Foglio Google'!AI50),"",'Foglio Google'!AI50)</f>
        <v/>
      </c>
      <c r="AJ51" s="5" t="str">
        <f>IF(ISBLANK('Foglio Google'!AJ50),"",'Foglio Google'!AJ50)</f>
        <v/>
      </c>
      <c r="AK51" s="5" t="str">
        <f>IF(ISBLANK('Foglio Google'!AK50),"",'Foglio Google'!AK50)</f>
        <v/>
      </c>
      <c r="AL51" s="4" t="str">
        <f>IF(ISBLANK('Foglio Google'!BJ50),"-",'Foglio Google'!BJ50)</f>
        <v>-</v>
      </c>
      <c r="AM51" t="str">
        <f>IF(ISBLANK('Foglio Google'!AM50),"",'Foglio Google'!AM50)</f>
        <v/>
      </c>
      <c r="AN51" t="str">
        <f>IF(ISBLANK('Foglio Google'!AN50),"",'Foglio Google'!AN50)</f>
        <v/>
      </c>
      <c r="AO51" t="str">
        <f>IF(ISBLANK('Foglio Google'!AO50),"",'Foglio Google'!AO50)</f>
        <v/>
      </c>
      <c r="AP51" t="str">
        <f>IF(ISBLANK('Foglio Google'!AP50),"",'Foglio Google'!AP50)</f>
        <v/>
      </c>
      <c r="AQ51" t="str">
        <f>IF(ISBLANK('Foglio Google'!AQ50),"",'Foglio Google'!AQ50)</f>
        <v/>
      </c>
      <c r="AR51" t="str">
        <f>IF(ISBLANK('Foglio Google'!AR50),"",'Foglio Google'!AR50)</f>
        <v>sì, sempre</v>
      </c>
      <c r="AS51" t="str">
        <f>IF(ISBLANK('Foglio Google'!AS50),"",'Foglio Google'!AS50)</f>
        <v/>
      </c>
      <c r="AT51" t="str">
        <f>IF(ISBLANK('Foglio Google'!AT50),"",'Foglio Google'!AT50)</f>
        <v/>
      </c>
      <c r="AU51" t="str">
        <f>IF(ISBLANK('Foglio Google'!AU50),"",'Foglio Google'!AU50)</f>
        <v/>
      </c>
      <c r="AV51" t="str">
        <f>IF(ISBLANK('Foglio Google'!AV50),"",'Foglio Google'!AV50)</f>
        <v/>
      </c>
      <c r="AW51" t="str">
        <f>IF(ISBLANK('Foglio Google'!AW50),"",'Foglio Google'!AW50)</f>
        <v/>
      </c>
      <c r="AX51" s="6" t="str">
        <f>IF(ISBLANK('Foglio Google'!AX50),"",'Foglio Google'!AX50)</f>
        <v/>
      </c>
      <c r="AY51" s="6" t="str">
        <f>IF(ISBLANK('Foglio Google'!AY50),"",'Foglio Google'!AY50)</f>
        <v>non lo so</v>
      </c>
      <c r="AZ51" s="6" t="str">
        <f>IF(ISBLANK('Foglio Google'!AZ50),"",'Foglio Google'!AZ50)</f>
        <v>sì</v>
      </c>
      <c r="BA51" s="6" t="str">
        <f>IF(ISBLANK('Foglio Google'!BA50),"",'Foglio Google'!BA50)</f>
        <v>sì</v>
      </c>
      <c r="BC51" s="35">
        <v>2</v>
      </c>
    </row>
    <row r="52" spans="1:55">
      <c r="A52">
        <f t="shared" si="1"/>
        <v>50</v>
      </c>
      <c r="B52" s="1" t="str">
        <f>IF(ISBLANK('Foglio Google'!A51),"-",'Foglio Google'!A51)</f>
        <v>30/03/2015 20.02.53</v>
      </c>
      <c r="C52" s="23">
        <v>1</v>
      </c>
      <c r="D52" s="4" t="str">
        <f>IF(ISBLANK('Foglio Google'!K51),"-",'Foglio Google'!K51)</f>
        <v>luca minerva</v>
      </c>
      <c r="E52" s="5" t="str">
        <f>IF(ISBLANK('Foglio Google'!S51),"-",'Foglio Google'!S51)</f>
        <v>maschio</v>
      </c>
      <c r="F52" s="5">
        <f>IF(ISBLANK('Foglio Google'!T51),"-",'Foglio Google'!T51)</f>
        <v>9</v>
      </c>
      <c r="G52" s="16">
        <f>IF(ISBLANK('Foglio Google'!BE51),"-",'Foglio Google'!BE51)</f>
        <v>38554</v>
      </c>
      <c r="H52" s="4">
        <f>IF(ISBLANK('Foglio Google'!Q51),"0",'Foglio Google'!Q51)</f>
        <v>2</v>
      </c>
      <c r="I52" s="4" t="str">
        <f>IF(ISBLANK('Foglio Google'!BG51),"0",'Foglio Google'!BG51)</f>
        <v>secondogenito</v>
      </c>
      <c r="J52" s="5" t="str">
        <f>IF(ISBLANK('Foglio Google'!B51),"-",'Foglio Google'!B51)</f>
        <v>madre</v>
      </c>
      <c r="K52" s="4">
        <f>IF(ISBLANK('Foglio Google'!C51),"-",'Foglio Google'!C51)</f>
        <v>41</v>
      </c>
      <c r="L52" s="5" t="str">
        <f>IF(ISBLANK('Foglio Google'!D51),"-",'Foglio Google'!D51)</f>
        <v>superiore</v>
      </c>
      <c r="M52" s="5" t="str">
        <f>IF(ISBLANK('Foglio Google'!E51),"-",'Foglio Google'!E51)</f>
        <v>occupato</v>
      </c>
      <c r="N52" s="5" t="str">
        <f>IF(ISBLANK('Foglio Google'!F51),"-",'Foglio Google'!F51)</f>
        <v>operaio</v>
      </c>
      <c r="O52" s="4">
        <f>IF(ISBLANK('Foglio Google'!G51),"-",'Foglio Google'!G51)</f>
        <v>37</v>
      </c>
      <c r="P52" s="5" t="str">
        <f>IF(ISBLANK('Foglio Google'!H51),"-",'Foglio Google'!H51)</f>
        <v>media</v>
      </c>
      <c r="Q52" s="5" t="str">
        <f>IF(ISBLANK('Foglio Google'!I51),"-",'Foglio Google'!I51)</f>
        <v>casalinga</v>
      </c>
      <c r="R52" s="5" t="str">
        <f>IF(ISBLANK('Foglio Google'!J51),"-",'Foglio Google'!J51)</f>
        <v>-</v>
      </c>
      <c r="S52" s="4">
        <f>IF(ISBLANK('Foglio Google'!U51),"0",'Foglio Google'!U51)</f>
        <v>10</v>
      </c>
      <c r="T52" s="5" t="s">
        <v>846</v>
      </c>
      <c r="U52" s="5" t="str">
        <f>IF(ISBLANK('Foglio Google'!BH51),"-",'Foglio Google'!BH51)</f>
        <v>ORL</v>
      </c>
      <c r="V52" s="5">
        <f>IF(ISBLANK('Foglio Google'!W51),"0",'Foglio Google'!W51)</f>
        <v>5</v>
      </c>
      <c r="W52" s="5">
        <f>IF(ISBLANK('Foglio Google'!X51),"0",'Foglio Google'!X51)</f>
        <v>0</v>
      </c>
      <c r="X52" s="5">
        <f>IF(ISBLANK('Foglio Google'!Y51),"0",'Foglio Google'!Y51)</f>
        <v>10</v>
      </c>
      <c r="Y52" s="5">
        <f>IF(ISBLANK('Foglio Google'!Z51),"0",'Foglio Google'!Z51)</f>
        <v>0</v>
      </c>
      <c r="Z52" s="5">
        <f>IF(ISBLANK('Foglio Google'!AA51),"0",'Foglio Google'!AA51)</f>
        <v>0</v>
      </c>
      <c r="AA52" s="4" t="str">
        <f>IF(ISBLANK('Foglio Google'!AB51),"-",'Foglio Google'!AB51)</f>
        <v>no</v>
      </c>
      <c r="AB52" s="5" t="str">
        <f t="shared" si="0"/>
        <v/>
      </c>
      <c r="AC52" s="4" t="str">
        <f>IF(ISBLANK('Foglio Google'!AC51),"",'Foglio Google'!AC51)</f>
        <v/>
      </c>
      <c r="AD52" s="5" t="str">
        <f>IF(ISBLANK('Foglio Google'!AD51),"",'Foglio Google'!AD51)</f>
        <v/>
      </c>
      <c r="AE52" s="5" t="str">
        <f>IF(ISBLANK('Foglio Google'!AE51),"",'Foglio Google'!AE51)</f>
        <v/>
      </c>
      <c r="AF52" s="5" t="str">
        <f>IF(ISBLANK('Foglio Google'!AF51),"",'Foglio Google'!AF51)</f>
        <v/>
      </c>
      <c r="AG52" s="5" t="str">
        <f>IF(ISBLANK('Foglio Google'!AG51),"",'Foglio Google'!AG51)</f>
        <v/>
      </c>
      <c r="AH52" s="5" t="str">
        <f>IF(ISBLANK('Foglio Google'!AH51),"",'Foglio Google'!AH51)</f>
        <v/>
      </c>
      <c r="AI52" s="5" t="str">
        <f>IF(ISBLANK('Foglio Google'!AI51),"",'Foglio Google'!AI51)</f>
        <v/>
      </c>
      <c r="AJ52" s="5" t="str">
        <f>IF(ISBLANK('Foglio Google'!AJ51),"",'Foglio Google'!AJ51)</f>
        <v/>
      </c>
      <c r="AK52" s="5" t="str">
        <f>IF(ISBLANK('Foglio Google'!AK51),"",'Foglio Google'!AK51)</f>
        <v/>
      </c>
      <c r="AL52" s="4" t="str">
        <f>IF(ISBLANK('Foglio Google'!BJ51),"-",'Foglio Google'!BJ51)</f>
        <v>-</v>
      </c>
      <c r="AM52" t="str">
        <f>IF(ISBLANK('Foglio Google'!AM51),"",'Foglio Google'!AM51)</f>
        <v/>
      </c>
      <c r="AN52" t="str">
        <f>IF(ISBLANK('Foglio Google'!AN51),"",'Foglio Google'!AN51)</f>
        <v/>
      </c>
      <c r="AO52" t="str">
        <f>IF(ISBLANK('Foglio Google'!AO51),"",'Foglio Google'!AO51)</f>
        <v/>
      </c>
      <c r="AP52" t="str">
        <f>IF(ISBLANK('Foglio Google'!AP51),"",'Foglio Google'!AP51)</f>
        <v/>
      </c>
      <c r="AQ52" t="str">
        <f>IF(ISBLANK('Foglio Google'!AQ51),"",'Foglio Google'!AQ51)</f>
        <v/>
      </c>
      <c r="AR52" t="str">
        <f>IF(ISBLANK('Foglio Google'!AR51),"",'Foglio Google'!AR51)</f>
        <v>sì, sempre</v>
      </c>
      <c r="AS52" t="str">
        <f>IF(ISBLANK('Foglio Google'!AS51),"",'Foglio Google'!AS51)</f>
        <v/>
      </c>
      <c r="AT52" t="str">
        <f>IF(ISBLANK('Foglio Google'!AT51),"",'Foglio Google'!AT51)</f>
        <v/>
      </c>
      <c r="AU52" t="str">
        <f>IF(ISBLANK('Foglio Google'!AU51),"",'Foglio Google'!AU51)</f>
        <v/>
      </c>
      <c r="AV52" t="str">
        <f>IF(ISBLANK('Foglio Google'!AV51),"",'Foglio Google'!AV51)</f>
        <v/>
      </c>
      <c r="AW52" t="str">
        <f>IF(ISBLANK('Foglio Google'!AW51),"",'Foglio Google'!AW51)</f>
        <v/>
      </c>
      <c r="AX52" s="6" t="str">
        <f>IF(ISBLANK('Foglio Google'!AX51),"",'Foglio Google'!AX51)</f>
        <v/>
      </c>
      <c r="AY52" s="6" t="str">
        <f>IF(ISBLANK('Foglio Google'!AY51),"",'Foglio Google'!AY51)</f>
        <v>non lo so</v>
      </c>
      <c r="AZ52" s="6" t="str">
        <f>IF(ISBLANK('Foglio Google'!AZ51),"",'Foglio Google'!AZ51)</f>
        <v>sì</v>
      </c>
      <c r="BA52" s="6" t="str">
        <f>IF(ISBLANK('Foglio Google'!BA51),"",'Foglio Google'!BA51)</f>
        <v>sì</v>
      </c>
      <c r="BC52" s="35">
        <v>6</v>
      </c>
    </row>
    <row r="53" spans="1:55">
      <c r="A53">
        <f t="shared" si="1"/>
        <v>51</v>
      </c>
      <c r="B53" s="1" t="str">
        <f>IF(ISBLANK('Foglio Google'!A52),"-",'Foglio Google'!A52)</f>
        <v>30/03/2015 20.09.29</v>
      </c>
      <c r="C53" s="23">
        <v>1</v>
      </c>
      <c r="D53" s="4" t="str">
        <f>IF(ISBLANK('Foglio Google'!K52),"-",'Foglio Google'!K52)</f>
        <v>mattia fenini</v>
      </c>
      <c r="E53" s="5" t="str">
        <f>IF(ISBLANK('Foglio Google'!S52),"-",'Foglio Google'!S52)</f>
        <v>maschio</v>
      </c>
      <c r="F53" s="5">
        <f>IF(ISBLANK('Foglio Google'!T52),"-",'Foglio Google'!T52)</f>
        <v>6</v>
      </c>
      <c r="G53" s="16">
        <f>IF(ISBLANK('Foglio Google'!BE52),"-",'Foglio Google'!BE52)</f>
        <v>39570</v>
      </c>
      <c r="H53" s="4">
        <f>IF(ISBLANK('Foglio Google'!Q52),"0",'Foglio Google'!Q52)</f>
        <v>2</v>
      </c>
      <c r="I53" s="4" t="str">
        <f>IF(ISBLANK('Foglio Google'!BG52),"0",'Foglio Google'!BG52)</f>
        <v>primogenito</v>
      </c>
      <c r="J53" s="5" t="str">
        <f>IF(ISBLANK('Foglio Google'!B52),"-",'Foglio Google'!B52)</f>
        <v>madre</v>
      </c>
      <c r="K53" s="4">
        <f>IF(ISBLANK('Foglio Google'!C52),"-",'Foglio Google'!C52)</f>
        <v>44</v>
      </c>
      <c r="L53" s="5" t="str">
        <f>IF(ISBLANK('Foglio Google'!D52),"-",'Foglio Google'!D52)</f>
        <v>media</v>
      </c>
      <c r="M53" s="5" t="str">
        <f>IF(ISBLANK('Foglio Google'!E52),"-",'Foglio Google'!E52)</f>
        <v>occupato</v>
      </c>
      <c r="N53" s="5" t="str">
        <f>IF(ISBLANK('Foglio Google'!F52),"-",'Foglio Google'!F52)</f>
        <v>libero professionista</v>
      </c>
      <c r="O53" s="4">
        <f>IF(ISBLANK('Foglio Google'!G52),"-",'Foglio Google'!G52)</f>
        <v>41</v>
      </c>
      <c r="P53" s="5" t="str">
        <f>IF(ISBLANK('Foglio Google'!H52),"-",'Foglio Google'!H52)</f>
        <v>superiore</v>
      </c>
      <c r="Q53" s="5" t="str">
        <f>IF(ISBLANK('Foglio Google'!I52),"-",'Foglio Google'!I52)</f>
        <v>casalinga</v>
      </c>
      <c r="R53" s="5" t="str">
        <f>IF(ISBLANK('Foglio Google'!J52),"-",'Foglio Google'!J52)</f>
        <v>-</v>
      </c>
      <c r="S53" s="4">
        <f>IF(ISBLANK('Foglio Google'!U52),"0",'Foglio Google'!U52)</f>
        <v>2</v>
      </c>
      <c r="T53" s="5" t="s">
        <v>845</v>
      </c>
      <c r="U53" s="5" t="str">
        <f>IF(ISBLANK('Foglio Google'!BH52),"-",'Foglio Google'!BH52)</f>
        <v>FEBBRE/INFLUENZA</v>
      </c>
      <c r="V53" s="5">
        <f>IF(ISBLANK('Foglio Google'!W52),"0",'Foglio Google'!W52)</f>
        <v>5</v>
      </c>
      <c r="W53" s="5">
        <f>IF(ISBLANK('Foglio Google'!X52),"0",'Foglio Google'!X52)</f>
        <v>1</v>
      </c>
      <c r="X53" s="5">
        <f>IF(ISBLANK('Foglio Google'!Y52),"0",'Foglio Google'!Y52)</f>
        <v>4</v>
      </c>
      <c r="Y53" s="5">
        <f>IF(ISBLANK('Foglio Google'!Z52),"0",'Foglio Google'!Z52)</f>
        <v>0</v>
      </c>
      <c r="Z53" s="5">
        <f>IF(ISBLANK('Foglio Google'!AA52),"0",'Foglio Google'!AA52)</f>
        <v>0</v>
      </c>
      <c r="AA53" s="4" t="str">
        <f>IF(ISBLANK('Foglio Google'!AB52),"-",'Foglio Google'!AB52)</f>
        <v>no</v>
      </c>
      <c r="AB53" s="5" t="str">
        <f t="shared" si="0"/>
        <v/>
      </c>
      <c r="AC53" s="4" t="str">
        <f>IF(ISBLANK('Foglio Google'!AC52),"",'Foglio Google'!AC52)</f>
        <v/>
      </c>
      <c r="AD53" s="5" t="str">
        <f>IF(ISBLANK('Foglio Google'!AD52),"",'Foglio Google'!AD52)</f>
        <v/>
      </c>
      <c r="AE53" s="5" t="str">
        <f>IF(ISBLANK('Foglio Google'!AE52),"",'Foglio Google'!AE52)</f>
        <v/>
      </c>
      <c r="AF53" s="5" t="str">
        <f>IF(ISBLANK('Foglio Google'!AF52),"",'Foglio Google'!AF52)</f>
        <v/>
      </c>
      <c r="AG53" s="5" t="str">
        <f>IF(ISBLANK('Foglio Google'!AG52),"",'Foglio Google'!AG52)</f>
        <v/>
      </c>
      <c r="AH53" s="5" t="str">
        <f>IF(ISBLANK('Foglio Google'!AH52),"",'Foglio Google'!AH52)</f>
        <v/>
      </c>
      <c r="AI53" s="5" t="str">
        <f>IF(ISBLANK('Foglio Google'!AI52),"",'Foglio Google'!AI52)</f>
        <v/>
      </c>
      <c r="AJ53" s="5" t="str">
        <f>IF(ISBLANK('Foglio Google'!AJ52),"",'Foglio Google'!AJ52)</f>
        <v/>
      </c>
      <c r="AK53" s="5" t="str">
        <f>IF(ISBLANK('Foglio Google'!AK52),"",'Foglio Google'!AK52)</f>
        <v/>
      </c>
      <c r="AL53" s="4" t="str">
        <f>IF(ISBLANK('Foglio Google'!BJ52),"-",'Foglio Google'!BJ52)</f>
        <v>-</v>
      </c>
      <c r="AM53" t="str">
        <f>IF(ISBLANK('Foglio Google'!AM52),"",'Foglio Google'!AM52)</f>
        <v/>
      </c>
      <c r="AN53" t="str">
        <f>IF(ISBLANK('Foglio Google'!AN52),"",'Foglio Google'!AN52)</f>
        <v/>
      </c>
      <c r="AO53" t="str">
        <f>IF(ISBLANK('Foglio Google'!AO52),"",'Foglio Google'!AO52)</f>
        <v/>
      </c>
      <c r="AP53" t="str">
        <f>IF(ISBLANK('Foglio Google'!AP52),"",'Foglio Google'!AP52)</f>
        <v/>
      </c>
      <c r="AQ53" t="str">
        <f>IF(ISBLANK('Foglio Google'!AQ52),"",'Foglio Google'!AQ52)</f>
        <v/>
      </c>
      <c r="AR53" t="str">
        <f>IF(ISBLANK('Foglio Google'!AR52),"",'Foglio Google'!AR52)</f>
        <v>sì, sempre</v>
      </c>
      <c r="AS53" t="str">
        <f>IF(ISBLANK('Foglio Google'!AS52),"",'Foglio Google'!AS52)</f>
        <v/>
      </c>
      <c r="AT53" t="str">
        <f>IF(ISBLANK('Foglio Google'!AT52),"",'Foglio Google'!AT52)</f>
        <v/>
      </c>
      <c r="AU53" t="str">
        <f>IF(ISBLANK('Foglio Google'!AU52),"",'Foglio Google'!AU52)</f>
        <v/>
      </c>
      <c r="AV53" t="str">
        <f>IF(ISBLANK('Foglio Google'!AV52),"",'Foglio Google'!AV52)</f>
        <v/>
      </c>
      <c r="AW53" t="str">
        <f>IF(ISBLANK('Foglio Google'!AW52),"",'Foglio Google'!AW52)</f>
        <v/>
      </c>
      <c r="AX53" s="6" t="str">
        <f>IF(ISBLANK('Foglio Google'!AX52),"",'Foglio Google'!AX52)</f>
        <v/>
      </c>
      <c r="AY53" s="6" t="str">
        <f>IF(ISBLANK('Foglio Google'!AY52),"",'Foglio Google'!AY52)</f>
        <v>no</v>
      </c>
      <c r="AZ53" s="6" t="str">
        <f>IF(ISBLANK('Foglio Google'!AZ52),"",'Foglio Google'!AZ52)</f>
        <v>sì</v>
      </c>
      <c r="BA53" s="6" t="str">
        <f>IF(ISBLANK('Foglio Google'!BA52),"",'Foglio Google'!BA52)</f>
        <v>sì</v>
      </c>
      <c r="BC53" s="35">
        <v>3</v>
      </c>
    </row>
    <row r="54" spans="1:55">
      <c r="A54">
        <f t="shared" si="1"/>
        <v>52</v>
      </c>
      <c r="B54" s="1" t="str">
        <f>IF(ISBLANK('Foglio Google'!A53),"-",'Foglio Google'!A53)</f>
        <v>07/04/2015 17.51.32</v>
      </c>
      <c r="C54" s="23">
        <v>1</v>
      </c>
      <c r="D54" s="4" t="str">
        <f>IF(ISBLANK('Foglio Google'!K53),"-",'Foglio Google'!K53)</f>
        <v>luca borando</v>
      </c>
      <c r="E54" s="5" t="str">
        <f>IF(ISBLANK('Foglio Google'!S53),"-",'Foglio Google'!S53)</f>
        <v>maschio</v>
      </c>
      <c r="F54" s="5">
        <f>IF(ISBLANK('Foglio Google'!T53),"-",'Foglio Google'!T53)</f>
        <v>14</v>
      </c>
      <c r="G54" s="16">
        <f>IF(ISBLANK('Foglio Google'!BE53),"-",'Foglio Google'!BE53)</f>
        <v>36793</v>
      </c>
      <c r="H54" s="4">
        <f>IF(ISBLANK('Foglio Google'!Q53),"0",'Foglio Google'!Q53)</f>
        <v>2</v>
      </c>
      <c r="I54" s="4" t="str">
        <f>IF(ISBLANK('Foglio Google'!BG53),"0",'Foglio Google'!BG53)</f>
        <v>secondogenito</v>
      </c>
      <c r="J54" s="5" t="str">
        <f>IF(ISBLANK('Foglio Google'!B53),"-",'Foglio Google'!B53)</f>
        <v>madre</v>
      </c>
      <c r="K54" s="4">
        <f>IF(ISBLANK('Foglio Google'!C53),"-",'Foglio Google'!C53)</f>
        <v>52</v>
      </c>
      <c r="L54" s="5" t="str">
        <f>IF(ISBLANK('Foglio Google'!D53),"-",'Foglio Google'!D53)</f>
        <v>superiore</v>
      </c>
      <c r="M54" s="5" t="str">
        <f>IF(ISBLANK('Foglio Google'!E53),"-",'Foglio Google'!E53)</f>
        <v>occupato</v>
      </c>
      <c r="N54" s="5" t="s">
        <v>40</v>
      </c>
      <c r="O54" s="4">
        <f>IF(ISBLANK('Foglio Google'!G53),"-",'Foglio Google'!G53)</f>
        <v>52</v>
      </c>
      <c r="P54" s="5" t="str">
        <f>IF(ISBLANK('Foglio Google'!H53),"-",'Foglio Google'!H53)</f>
        <v>superiore</v>
      </c>
      <c r="Q54" s="5" t="str">
        <f>IF(ISBLANK('Foglio Google'!I53),"-",'Foglio Google'!I53)</f>
        <v>casalinga</v>
      </c>
      <c r="R54" s="5" t="str">
        <f>IF(ISBLANK('Foglio Google'!J53),"-",'Foglio Google'!J53)</f>
        <v>-</v>
      </c>
      <c r="S54" s="4">
        <f>IF(ISBLANK('Foglio Google'!U53),"0",'Foglio Google'!U53)</f>
        <v>0</v>
      </c>
      <c r="T54" s="5">
        <v>0</v>
      </c>
      <c r="U54" s="5" t="str">
        <f>IF(ISBLANK('Foglio Google'!BH53),"-",'Foglio Google'!BH53)</f>
        <v>NESSUNO</v>
      </c>
      <c r="V54" s="5">
        <f>IF(ISBLANK('Foglio Google'!W53),"0",'Foglio Google'!W53)</f>
        <v>0</v>
      </c>
      <c r="W54" s="5">
        <f>IF(ISBLANK('Foglio Google'!X53),"0",'Foglio Google'!X53)</f>
        <v>0</v>
      </c>
      <c r="X54" s="5">
        <f>IF(ISBLANK('Foglio Google'!Y53),"0",'Foglio Google'!Y53)</f>
        <v>0</v>
      </c>
      <c r="Y54" s="5">
        <f>IF(ISBLANK('Foglio Google'!Z53),"0",'Foglio Google'!Z53)</f>
        <v>0</v>
      </c>
      <c r="Z54" s="5">
        <f>IF(ISBLANK('Foglio Google'!AA53),"0",'Foglio Google'!AA53)</f>
        <v>0</v>
      </c>
      <c r="AA54" s="4" t="str">
        <f>IF(ISBLANK('Foglio Google'!AB53),"-",'Foglio Google'!AB53)</f>
        <v>si</v>
      </c>
      <c r="AB54" s="5">
        <f t="shared" si="0"/>
        <v>0</v>
      </c>
      <c r="AC54" s="4" t="str">
        <f>IF(ISBLANK('Foglio Google'!AC53),"",'Foglio Google'!AC53)</f>
        <v/>
      </c>
      <c r="AD54" s="5" t="str">
        <f>IF(ISBLANK('Foglio Google'!AD53),"",'Foglio Google'!AD53)</f>
        <v/>
      </c>
      <c r="AE54" s="5" t="str">
        <f>IF(ISBLANK('Foglio Google'!AE53),"",'Foglio Google'!AE53)</f>
        <v/>
      </c>
      <c r="AF54" s="5" t="str">
        <f>IF(ISBLANK('Foglio Google'!AF53),"",'Foglio Google'!AF53)</f>
        <v/>
      </c>
      <c r="AG54" s="5" t="str">
        <f>IF(ISBLANK('Foglio Google'!AG53),"",'Foglio Google'!AG53)</f>
        <v/>
      </c>
      <c r="AH54" s="5" t="str">
        <f>IF(ISBLANK('Foglio Google'!AH53),"",'Foglio Google'!AH53)</f>
        <v/>
      </c>
      <c r="AI54" s="5" t="str">
        <f>IF(ISBLANK('Foglio Google'!AI53),"",'Foglio Google'!AI53)</f>
        <v/>
      </c>
      <c r="AJ54" s="5" t="str">
        <f>IF(ISBLANK('Foglio Google'!AJ53),"",'Foglio Google'!AJ53)</f>
        <v/>
      </c>
      <c r="AK54" s="5" t="str">
        <f>IF(ISBLANK('Foglio Google'!AK53),"",'Foglio Google'!AK53)</f>
        <v/>
      </c>
      <c r="AL54" s="4" t="s">
        <v>821</v>
      </c>
      <c r="AM54" t="str">
        <f>IF(ISBLANK('Foglio Google'!AM53),"",'Foglio Google'!AM53)</f>
        <v>nella maggior parte dei casi</v>
      </c>
      <c r="AN54" t="str">
        <f>IF(ISBLANK('Foglio Google'!AN53),"",'Foglio Google'!AN53)</f>
        <v>in alternativa</v>
      </c>
      <c r="AO54" t="str">
        <f>IF(ISBLANK('Foglio Google'!AO53),"",'Foglio Google'!AO53)</f>
        <v>la medicina convenzionale</v>
      </c>
      <c r="AP54" t="str">
        <f>IF(ISBLANK('Foglio Google'!AP53),"",'Foglio Google'!AP53)</f>
        <v>medicine convenzionali</v>
      </c>
      <c r="AQ54" t="str">
        <f>IF(ISBLANK('Foglio Google'!AQ53),"",'Foglio Google'!AQ53)</f>
        <v>altro tentativo con la medicina convenzionale</v>
      </c>
      <c r="AR54" t="str">
        <f>IF(ISBLANK('Foglio Google'!AR53),"",'Foglio Google'!AR53)</f>
        <v>sì, sempre</v>
      </c>
      <c r="AS54" t="str">
        <f>IF(ISBLANK('Foglio Google'!AS53),"",'Foglio Google'!AS53)</f>
        <v>farmacista</v>
      </c>
      <c r="AT54" t="str">
        <f>IF(ISBLANK('Foglio Google'!AT53),"",'Foglio Google'!AT53)</f>
        <v>pappa reale_x000D_propoli</v>
      </c>
      <c r="AU54" t="str">
        <f>IF(ISBLANK('Foglio Google'!AU53),"",'Foglio Google'!AU53)</f>
        <v>no</v>
      </c>
      <c r="AV54" t="str">
        <f>IF(ISBLANK('Foglio Google'!AV53),"",'Foglio Google'!AV53)</f>
        <v/>
      </c>
      <c r="AW54" t="str">
        <f>IF(ISBLANK('Foglio Google'!AW53),"",'Foglio Google'!AW53)</f>
        <v>si</v>
      </c>
      <c r="AX54" s="6" t="str">
        <f>IF(ISBLANK('Foglio Google'!AX53),"",'Foglio Google'!AX53)</f>
        <v>per evitare il cortisone</v>
      </c>
      <c r="AY54" s="6" t="str">
        <f>IF(ISBLANK('Foglio Google'!AY53),"",'Foglio Google'!AY53)</f>
        <v>no</v>
      </c>
      <c r="AZ54" s="6" t="str">
        <f>IF(ISBLANK('Foglio Google'!AZ53),"",'Foglio Google'!AZ53)</f>
        <v>sì</v>
      </c>
      <c r="BA54" s="6" t="str">
        <f>IF(ISBLANK('Foglio Google'!BA53),"",'Foglio Google'!BA53)</f>
        <v>sì</v>
      </c>
      <c r="BC54" s="35">
        <v>3</v>
      </c>
    </row>
    <row r="55" spans="1:55">
      <c r="A55">
        <f t="shared" si="1"/>
        <v>53</v>
      </c>
      <c r="B55" s="1" t="str">
        <f>IF(ISBLANK('Foglio Google'!A54),"-",'Foglio Google'!A54)</f>
        <v>07/04/2015 18.08.33</v>
      </c>
      <c r="C55" s="23">
        <v>1</v>
      </c>
      <c r="D55" s="4" t="str">
        <f>IF(ISBLANK('Foglio Google'!K54),"-",'Foglio Google'!K54)</f>
        <v>federico spirito</v>
      </c>
      <c r="E55" s="5" t="str">
        <f>IF(ISBLANK('Foglio Google'!S54),"-",'Foglio Google'!S54)</f>
        <v>maschio</v>
      </c>
      <c r="F55" s="5">
        <f>IF(ISBLANK('Foglio Google'!T54),"-",'Foglio Google'!T54)</f>
        <v>7</v>
      </c>
      <c r="G55" s="16">
        <f>IF(ISBLANK('Foglio Google'!BE54),"-",'Foglio Google'!BE54)</f>
        <v>39351</v>
      </c>
      <c r="H55" s="4">
        <f>IF(ISBLANK('Foglio Google'!Q54),"0",'Foglio Google'!Q54)</f>
        <v>2</v>
      </c>
      <c r="I55" s="4" t="str">
        <f>IF(ISBLANK('Foglio Google'!BG54),"0",'Foglio Google'!BG54)</f>
        <v>primogenito</v>
      </c>
      <c r="J55" s="5" t="str">
        <f>IF(ISBLANK('Foglio Google'!B54),"-",'Foglio Google'!B54)</f>
        <v>padre</v>
      </c>
      <c r="K55" s="4">
        <f>IF(ISBLANK('Foglio Google'!C54),"-",'Foglio Google'!C54)</f>
        <v>43</v>
      </c>
      <c r="L55" s="5" t="str">
        <f>IF(ISBLANK('Foglio Google'!D54),"-",'Foglio Google'!D54)</f>
        <v>laurea</v>
      </c>
      <c r="M55" s="5" t="str">
        <f>IF(ISBLANK('Foglio Google'!E54),"-",'Foglio Google'!E54)</f>
        <v>occupato</v>
      </c>
      <c r="N55" s="5" t="str">
        <f>IF(ISBLANK('Foglio Google'!F54),"-",'Foglio Google'!F54)</f>
        <v>dirigente</v>
      </c>
      <c r="O55" s="4">
        <f>IF(ISBLANK('Foglio Google'!G54),"-",'Foglio Google'!G54)</f>
        <v>39</v>
      </c>
      <c r="P55" s="5" t="str">
        <f>IF(ISBLANK('Foglio Google'!H54),"-",'Foglio Google'!H54)</f>
        <v>laurea</v>
      </c>
      <c r="Q55" s="5" t="str">
        <f>IF(ISBLANK('Foglio Google'!I54),"-",'Foglio Google'!I54)</f>
        <v>occupata</v>
      </c>
      <c r="R55" s="5" t="s">
        <v>236</v>
      </c>
      <c r="S55" s="4">
        <f>IF(ISBLANK('Foglio Google'!U54),"0",'Foglio Google'!U54)</f>
        <v>1</v>
      </c>
      <c r="T55" s="5" t="s">
        <v>845</v>
      </c>
      <c r="U55" s="5" t="str">
        <f>IF(ISBLANK('Foglio Google'!BH54),"-",'Foglio Google'!BH54)</f>
        <v>FEBBRE/INFLUENZA</v>
      </c>
      <c r="V55" s="5">
        <f>IF(ISBLANK('Foglio Google'!W54),"0",'Foglio Google'!W54)</f>
        <v>1</v>
      </c>
      <c r="W55" s="5">
        <f>IF(ISBLANK('Foglio Google'!X54),"0",'Foglio Google'!X54)</f>
        <v>0</v>
      </c>
      <c r="X55" s="5">
        <f>IF(ISBLANK('Foglio Google'!Y54),"0",'Foglio Google'!Y54)</f>
        <v>0</v>
      </c>
      <c r="Y55" s="5">
        <f>IF(ISBLANK('Foglio Google'!Z54),"0",'Foglio Google'!Z54)</f>
        <v>1</v>
      </c>
      <c r="Z55" s="5">
        <f>IF(ISBLANK('Foglio Google'!AA54),"0",'Foglio Google'!AA54)</f>
        <v>0</v>
      </c>
      <c r="AA55" s="4" t="str">
        <f>IF(ISBLANK('Foglio Google'!AB54),"-",'Foglio Google'!AB54)</f>
        <v>no</v>
      </c>
      <c r="AB55" s="5" t="str">
        <f t="shared" si="0"/>
        <v/>
      </c>
      <c r="AC55" s="4" t="str">
        <f>IF(ISBLANK('Foglio Google'!AC54),"",'Foglio Google'!AC54)</f>
        <v/>
      </c>
      <c r="AD55" s="5" t="str">
        <f>IF(ISBLANK('Foglio Google'!AD54),"",'Foglio Google'!AD54)</f>
        <v/>
      </c>
      <c r="AE55" s="5" t="str">
        <f>IF(ISBLANK('Foglio Google'!AE54),"",'Foglio Google'!AE54)</f>
        <v/>
      </c>
      <c r="AF55" s="5" t="str">
        <f>IF(ISBLANK('Foglio Google'!AF54),"",'Foglio Google'!AF54)</f>
        <v/>
      </c>
      <c r="AG55" s="5" t="str">
        <f>IF(ISBLANK('Foglio Google'!AG54),"",'Foglio Google'!AG54)</f>
        <v/>
      </c>
      <c r="AH55" s="5" t="str">
        <f>IF(ISBLANK('Foglio Google'!AH54),"",'Foglio Google'!AH54)</f>
        <v/>
      </c>
      <c r="AI55" s="5" t="str">
        <f>IF(ISBLANK('Foglio Google'!AI54),"",'Foglio Google'!AI54)</f>
        <v/>
      </c>
      <c r="AJ55" s="5" t="str">
        <f>IF(ISBLANK('Foglio Google'!AJ54),"",'Foglio Google'!AJ54)</f>
        <v/>
      </c>
      <c r="AK55" s="5" t="str">
        <f>IF(ISBLANK('Foglio Google'!AK54),"",'Foglio Google'!AK54)</f>
        <v/>
      </c>
      <c r="AL55" s="4" t="str">
        <f>IF(ISBLANK('Foglio Google'!BJ54),"-",'Foglio Google'!BJ54)</f>
        <v>-</v>
      </c>
      <c r="AM55" t="str">
        <f>IF(ISBLANK('Foglio Google'!AM54),"",'Foglio Google'!AM54)</f>
        <v/>
      </c>
      <c r="AN55" t="str">
        <f>IF(ISBLANK('Foglio Google'!AN54),"",'Foglio Google'!AN54)</f>
        <v/>
      </c>
      <c r="AO55" t="str">
        <f>IF(ISBLANK('Foglio Google'!AO54),"",'Foglio Google'!AO54)</f>
        <v/>
      </c>
      <c r="AP55" t="str">
        <f>IF(ISBLANK('Foglio Google'!AP54),"",'Foglio Google'!AP54)</f>
        <v/>
      </c>
      <c r="AQ55" t="str">
        <f>IF(ISBLANK('Foglio Google'!AQ54),"",'Foglio Google'!AQ54)</f>
        <v/>
      </c>
      <c r="AR55" t="str">
        <f>IF(ISBLANK('Foglio Google'!AR54),"",'Foglio Google'!AR54)</f>
        <v>sì, sempre</v>
      </c>
      <c r="AS55" t="str">
        <f>IF(ISBLANK('Foglio Google'!AS54),"",'Foglio Google'!AS54)</f>
        <v/>
      </c>
      <c r="AT55" t="str">
        <f>IF(ISBLANK('Foglio Google'!AT54),"",'Foglio Google'!AT54)</f>
        <v/>
      </c>
      <c r="AU55" t="str">
        <f>IF(ISBLANK('Foglio Google'!AU54),"",'Foglio Google'!AU54)</f>
        <v/>
      </c>
      <c r="AV55" t="str">
        <f>IF(ISBLANK('Foglio Google'!AV54),"",'Foglio Google'!AV54)</f>
        <v/>
      </c>
      <c r="AW55" t="str">
        <f>IF(ISBLANK('Foglio Google'!AW54),"",'Foglio Google'!AW54)</f>
        <v/>
      </c>
      <c r="AX55" s="6" t="str">
        <f>IF(ISBLANK('Foglio Google'!AX54),"",'Foglio Google'!AX54)</f>
        <v/>
      </c>
      <c r="AY55" s="6" t="str">
        <f>IF(ISBLANK('Foglio Google'!AY54),"",'Foglio Google'!AY54)</f>
        <v>non lo so</v>
      </c>
      <c r="AZ55" s="6" t="str">
        <f>IF(ISBLANK('Foglio Google'!AZ54),"",'Foglio Google'!AZ54)</f>
        <v>sì</v>
      </c>
      <c r="BA55" s="6" t="str">
        <f>IF(ISBLANK('Foglio Google'!BA54),"",'Foglio Google'!BA54)</f>
        <v>sì</v>
      </c>
      <c r="BC55" s="35">
        <v>6</v>
      </c>
    </row>
    <row r="56" spans="1:55" ht="28" customHeight="1">
      <c r="A56">
        <f t="shared" si="1"/>
        <v>54</v>
      </c>
      <c r="B56" s="1" t="str">
        <f>IF(ISBLANK('Foglio Google'!A55),"-",'Foglio Google'!A55)</f>
        <v>07/04/2015 18.32.21</v>
      </c>
      <c r="C56" s="23">
        <v>1</v>
      </c>
      <c r="D56" s="4" t="str">
        <f>IF(ISBLANK('Foglio Google'!K55),"-",'Foglio Google'!K55)</f>
        <v>isabella amariei</v>
      </c>
      <c r="E56" s="5" t="str">
        <f>IF(ISBLANK('Foglio Google'!S55),"-",'Foglio Google'!S55)</f>
        <v>femmina</v>
      </c>
      <c r="F56" s="5">
        <f>IF(ISBLANK('Foglio Google'!T55),"-",'Foglio Google'!T55)</f>
        <v>3</v>
      </c>
      <c r="G56" s="16">
        <f>IF(ISBLANK('Foglio Google'!BE55),"-",'Foglio Google'!BE55)</f>
        <v>40651</v>
      </c>
      <c r="H56" s="4">
        <f>IF(ISBLANK('Foglio Google'!Q55),"0",'Foglio Google'!Q55)</f>
        <v>1</v>
      </c>
      <c r="I56" s="4" t="str">
        <f>IF(ISBLANK('Foglio Google'!BG55),"0",'Foglio Google'!BG55)</f>
        <v>primogenito</v>
      </c>
      <c r="J56" s="5" t="str">
        <f>IF(ISBLANK('Foglio Google'!B55),"-",'Foglio Google'!B55)</f>
        <v>madre</v>
      </c>
      <c r="K56" s="4">
        <f>IF(ISBLANK('Foglio Google'!C55),"-",'Foglio Google'!C55)</f>
        <v>39</v>
      </c>
      <c r="L56" s="5" t="str">
        <f>IF(ISBLANK('Foglio Google'!D55),"-",'Foglio Google'!D55)</f>
        <v>superiore</v>
      </c>
      <c r="M56" s="5" t="str">
        <f>IF(ISBLANK('Foglio Google'!E55),"-",'Foglio Google'!E55)</f>
        <v>occupato</v>
      </c>
      <c r="N56" s="5" t="str">
        <f>IF(ISBLANK('Foglio Google'!F55),"-",'Foglio Google'!F55)</f>
        <v>operaio</v>
      </c>
      <c r="O56" s="4">
        <f>IF(ISBLANK('Foglio Google'!G55),"-",'Foglio Google'!G55)</f>
        <v>31</v>
      </c>
      <c r="P56" s="5" t="str">
        <f>IF(ISBLANK('Foglio Google'!H55),"-",'Foglio Google'!H55)</f>
        <v>superiore</v>
      </c>
      <c r="Q56" s="5" t="str">
        <f>IF(ISBLANK('Foglio Google'!I55),"-",'Foglio Google'!I55)</f>
        <v>occupata</v>
      </c>
      <c r="R56" s="5" t="str">
        <f>IF(ISBLANK('Foglio Google'!J55),"-",'Foglio Google'!J55)</f>
        <v>operaia</v>
      </c>
      <c r="S56" s="4">
        <f>IF(ISBLANK('Foglio Google'!U55),"0",'Foglio Google'!U55)</f>
        <v>8</v>
      </c>
      <c r="T56" s="5" t="s">
        <v>846</v>
      </c>
      <c r="U56" s="5" t="str">
        <f>IF(ISBLANK('Foglio Google'!BH55),"-",'Foglio Google'!BH55)</f>
        <v>ORL</v>
      </c>
      <c r="V56" s="5">
        <f>IF(ISBLANK('Foglio Google'!W55),"0",'Foglio Google'!W55)</f>
        <v>10</v>
      </c>
      <c r="W56" s="5">
        <f>IF(ISBLANK('Foglio Google'!X55),"0",'Foglio Google'!X55)</f>
        <v>0</v>
      </c>
      <c r="X56" s="5">
        <f>IF(ISBLANK('Foglio Google'!Y55),"0",'Foglio Google'!Y55)</f>
        <v>10</v>
      </c>
      <c r="Y56" s="5">
        <f>IF(ISBLANK('Foglio Google'!Z55),"0",'Foglio Google'!Z55)</f>
        <v>0</v>
      </c>
      <c r="Z56" s="5">
        <f>IF(ISBLANK('Foglio Google'!AA55),"0",'Foglio Google'!AA55)</f>
        <v>0</v>
      </c>
      <c r="AA56" s="4" t="str">
        <f>IF(ISBLANK('Foglio Google'!AB55),"-",'Foglio Google'!AB55)</f>
        <v>si</v>
      </c>
      <c r="AB56" s="5">
        <f t="shared" si="0"/>
        <v>1</v>
      </c>
      <c r="AC56" s="4" t="str">
        <f>IF(ISBLANK('Foglio Google'!AC55),"",'Foglio Google'!AC55)</f>
        <v/>
      </c>
      <c r="AD56" s="5" t="str">
        <f>IF(ISBLANK('Foglio Google'!AD55),"",'Foglio Google'!AD55)</f>
        <v/>
      </c>
      <c r="AE56" s="5" t="str">
        <f>IF(ISBLANK('Foglio Google'!AE55),"",'Foglio Google'!AE55)</f>
        <v/>
      </c>
      <c r="AF56" s="5" t="str">
        <f>IF(ISBLANK('Foglio Google'!AF55),"",'Foglio Google'!AF55)</f>
        <v/>
      </c>
      <c r="AG56" s="5" t="str">
        <f>IF(ISBLANK('Foglio Google'!AG55),"",'Foglio Google'!AG55)</f>
        <v>più di 7 volte</v>
      </c>
      <c r="AH56" s="5" t="str">
        <f>IF(ISBLANK('Foglio Google'!AH55),"",'Foglio Google'!AH55)</f>
        <v/>
      </c>
      <c r="AI56" s="5" t="str">
        <f>IF(ISBLANK('Foglio Google'!AI55),"",'Foglio Google'!AI55)</f>
        <v/>
      </c>
      <c r="AJ56" s="5" t="str">
        <f>IF(ISBLANK('Foglio Google'!AJ55),"",'Foglio Google'!AJ55)</f>
        <v/>
      </c>
      <c r="AK56" s="5" t="str">
        <f>IF(ISBLANK('Foglio Google'!AK55),"",'Foglio Google'!AK55)</f>
        <v/>
      </c>
      <c r="AL56" s="4" t="str">
        <f>IF(ISBLANK('Foglio Google'!BJ55),"-",'Foglio Google'!BJ55)</f>
        <v>immuno</v>
      </c>
      <c r="AM56" t="str">
        <f>IF(ISBLANK('Foglio Google'!AM55),"",'Foglio Google'!AM55)</f>
        <v>nella maggior parte dei casi</v>
      </c>
      <c r="AN56" t="str">
        <f>IF(ISBLANK('Foglio Google'!AN55),"",'Foglio Google'!AN55)</f>
        <v>insieme</v>
      </c>
      <c r="AO56" t="str">
        <f>IF(ISBLANK('Foglio Google'!AO55),"",'Foglio Google'!AO55)</f>
        <v>la medicina convenzionale</v>
      </c>
      <c r="AP56" t="str">
        <f>IF(ISBLANK('Foglio Google'!AP55),"",'Foglio Google'!AP55)</f>
        <v>medicine convenzionali</v>
      </c>
      <c r="AQ56" t="str">
        <f>IF(ISBLANK('Foglio Google'!AQ55),"",'Foglio Google'!AQ55)</f>
        <v>altro tentativo con la medicina convenzionale</v>
      </c>
      <c r="AR56" t="str">
        <f>IF(ISBLANK('Foglio Google'!AR55),"",'Foglio Google'!AR55)</f>
        <v>sì, sempre</v>
      </c>
      <c r="AS56" t="str">
        <f>IF(ISBLANK('Foglio Google'!AS55),"",'Foglio Google'!AS55)</f>
        <v/>
      </c>
      <c r="AT56" t="str">
        <f>IF(ISBLANK('Foglio Google'!AT55),"",'Foglio Google'!AT55)</f>
        <v>omeogriphi</v>
      </c>
      <c r="AU56" t="str">
        <f>IF(ISBLANK('Foglio Google'!AU55),"",'Foglio Google'!AU55)</f>
        <v>no</v>
      </c>
      <c r="AV56" t="str">
        <f>IF(ISBLANK('Foglio Google'!AV55),"",'Foglio Google'!AV55)</f>
        <v/>
      </c>
      <c r="AW56" t="str">
        <f>IF(ISBLANK('Foglio Google'!AW55),"",'Foglio Google'!AW55)</f>
        <v>si</v>
      </c>
      <c r="AX56" s="6" t="str">
        <f>IF(ISBLANK('Foglio Google'!AX55),"",'Foglio Google'!AX55)</f>
        <v>Perche mi è stata consigliata o prescritta dal mio medico o da medici specializzati</v>
      </c>
      <c r="AY56" s="6" t="str">
        <f>IF(ISBLANK('Foglio Google'!AY55),"",'Foglio Google'!AY55)</f>
        <v>no</v>
      </c>
      <c r="AZ56" s="6" t="str">
        <f>IF(ISBLANK('Foglio Google'!AZ55),"",'Foglio Google'!AZ55)</f>
        <v>sì</v>
      </c>
      <c r="BA56" s="6" t="str">
        <f>IF(ISBLANK('Foglio Google'!BA55),"",'Foglio Google'!BA55)</f>
        <v>non sempre</v>
      </c>
      <c r="BC56" s="35">
        <v>2</v>
      </c>
    </row>
    <row r="57" spans="1:55">
      <c r="A57">
        <f t="shared" si="1"/>
        <v>55</v>
      </c>
      <c r="B57" s="1" t="str">
        <f>IF(ISBLANK('Foglio Google'!A56),"-",'Foglio Google'!A56)</f>
        <v>07/04/2015 19.00.33</v>
      </c>
      <c r="C57" s="23">
        <v>1</v>
      </c>
      <c r="D57" s="4" t="str">
        <f>IF(ISBLANK('Foglio Google'!K56),"-",'Foglio Google'!K56)</f>
        <v>andrea pisani</v>
      </c>
      <c r="E57" s="5" t="str">
        <f>IF(ISBLANK('Foglio Google'!S56),"-",'Foglio Google'!S56)</f>
        <v>maschio</v>
      </c>
      <c r="F57" s="5">
        <f>IF(ISBLANK('Foglio Google'!T56),"-",'Foglio Google'!T56)</f>
        <v>3</v>
      </c>
      <c r="G57" s="16">
        <f>IF(ISBLANK('Foglio Google'!BE56),"-",'Foglio Google'!BE56)</f>
        <v>40782</v>
      </c>
      <c r="H57" s="4">
        <f>IF(ISBLANK('Foglio Google'!Q56),"0",'Foglio Google'!Q56)</f>
        <v>2</v>
      </c>
      <c r="I57" s="4" t="str">
        <f>IF(ISBLANK('Foglio Google'!BG56),"0",'Foglio Google'!BG56)</f>
        <v>secondogenito</v>
      </c>
      <c r="J57" s="5" t="str">
        <f>IF(ISBLANK('Foglio Google'!B56),"-",'Foglio Google'!B56)</f>
        <v>padre</v>
      </c>
      <c r="K57" s="4">
        <f>IF(ISBLANK('Foglio Google'!C56),"-",'Foglio Google'!C56)</f>
        <v>45</v>
      </c>
      <c r="L57" s="5" t="str">
        <f>IF(ISBLANK('Foglio Google'!D56),"-",'Foglio Google'!D56)</f>
        <v>superiore</v>
      </c>
      <c r="M57" s="5" t="str">
        <f>IF(ISBLANK('Foglio Google'!E56),"-",'Foglio Google'!E56)</f>
        <v>occupato</v>
      </c>
      <c r="N57" s="5" t="str">
        <f>IF(ISBLANK('Foglio Google'!F56),"-",'Foglio Google'!F56)</f>
        <v>impiegato</v>
      </c>
      <c r="O57" s="4">
        <f>IF(ISBLANK('Foglio Google'!G56),"-",'Foglio Google'!G56)</f>
        <v>40</v>
      </c>
      <c r="P57" s="5" t="str">
        <f>IF(ISBLANK('Foglio Google'!H56),"-",'Foglio Google'!H56)</f>
        <v>laurea</v>
      </c>
      <c r="Q57" s="5" t="str">
        <f>IF(ISBLANK('Foglio Google'!I56),"-",'Foglio Google'!I56)</f>
        <v>occupata</v>
      </c>
      <c r="R57" s="5" t="str">
        <f>IF(ISBLANK('Foglio Google'!J56),"-",'Foglio Google'!J56)</f>
        <v>insegnante</v>
      </c>
      <c r="S57" s="4">
        <f>IF(ISBLANK('Foglio Google'!U56),"0",'Foglio Google'!U56)</f>
        <v>2</v>
      </c>
      <c r="T57" s="5" t="s">
        <v>845</v>
      </c>
      <c r="U57" s="5" t="str">
        <f>IF(ISBLANK('Foglio Google'!BH56),"-",'Foglio Google'!BH56)</f>
        <v>GI</v>
      </c>
      <c r="V57" s="5">
        <f>IF(ISBLANK('Foglio Google'!W56),"0",'Foglio Google'!W56)</f>
        <v>4</v>
      </c>
      <c r="W57" s="5">
        <f>IF(ISBLANK('Foglio Google'!X56),"0",'Foglio Google'!X56)</f>
        <v>1</v>
      </c>
      <c r="X57" s="5">
        <f>IF(ISBLANK('Foglio Google'!Y56),"0",'Foglio Google'!Y56)</f>
        <v>4</v>
      </c>
      <c r="Y57" s="5">
        <f>IF(ISBLANK('Foglio Google'!Z56),"0",'Foglio Google'!Z56)</f>
        <v>0</v>
      </c>
      <c r="Z57" s="5">
        <f>IF(ISBLANK('Foglio Google'!AA56),"0",'Foglio Google'!AA56)</f>
        <v>0</v>
      </c>
      <c r="AA57" s="4" t="str">
        <f>IF(ISBLANK('Foglio Google'!AB56),"-",'Foglio Google'!AB56)</f>
        <v>si</v>
      </c>
      <c r="AB57" s="5">
        <f t="shared" si="0"/>
        <v>1</v>
      </c>
      <c r="AC57" s="4" t="str">
        <f>IF(ISBLANK('Foglio Google'!AC56),"",'Foglio Google'!AC56)</f>
        <v/>
      </c>
      <c r="AD57" s="5" t="str">
        <f>IF(ISBLANK('Foglio Google'!AD56),"",'Foglio Google'!AD56)</f>
        <v>1 volta</v>
      </c>
      <c r="AE57" s="5" t="str">
        <f>IF(ISBLANK('Foglio Google'!AE56),"",'Foglio Google'!AE56)</f>
        <v/>
      </c>
      <c r="AF57" s="5" t="str">
        <f>IF(ISBLANK('Foglio Google'!AF56),"",'Foglio Google'!AF56)</f>
        <v/>
      </c>
      <c r="AG57" s="5" t="str">
        <f>IF(ISBLANK('Foglio Google'!AG56),"",'Foglio Google'!AG56)</f>
        <v/>
      </c>
      <c r="AH57" s="5" t="str">
        <f>IF(ISBLANK('Foglio Google'!AH56),"",'Foglio Google'!AH56)</f>
        <v/>
      </c>
      <c r="AI57" s="5" t="str">
        <f>IF(ISBLANK('Foglio Google'!AI56),"",'Foglio Google'!AI56)</f>
        <v/>
      </c>
      <c r="AJ57" s="5" t="str">
        <f>IF(ISBLANK('Foglio Google'!AJ56),"",'Foglio Google'!AJ56)</f>
        <v/>
      </c>
      <c r="AK57" s="5" t="str">
        <f>IF(ISBLANK('Foglio Google'!AK56),"",'Foglio Google'!AK56)</f>
        <v/>
      </c>
      <c r="AL57" s="4" t="s">
        <v>821</v>
      </c>
      <c r="AM57" t="str">
        <f>IF(ISBLANK('Foglio Google'!AM56),"",'Foglio Google'!AM56)</f>
        <v/>
      </c>
      <c r="AN57" t="str">
        <f>IF(ISBLANK('Foglio Google'!AN56),"",'Foglio Google'!AN56)</f>
        <v>insieme</v>
      </c>
      <c r="AO57" t="str">
        <f>IF(ISBLANK('Foglio Google'!AO56),"",'Foglio Google'!AO56)</f>
        <v/>
      </c>
      <c r="AP57" t="str">
        <f>IF(ISBLANK('Foglio Google'!AP56),"",'Foglio Google'!AP56)</f>
        <v>medicine convenzionali</v>
      </c>
      <c r="AQ57" t="str">
        <f>IF(ISBLANK('Foglio Google'!AQ56),"",'Foglio Google'!AQ56)</f>
        <v>altro tentativo con la medicina convenzionale</v>
      </c>
      <c r="AR57" t="str">
        <f>IF(ISBLANK('Foglio Google'!AR56),"",'Foglio Google'!AR56)</f>
        <v>sì, sempre</v>
      </c>
      <c r="AS57" t="str">
        <f>IF(ISBLANK('Foglio Google'!AS56),"",'Foglio Google'!AS56)</f>
        <v/>
      </c>
      <c r="AT57" t="str">
        <f>IF(ISBLANK('Foglio Google'!AT56),"",'Foglio Google'!AT56)</f>
        <v>099 tux (abecom)</v>
      </c>
      <c r="AU57" t="str">
        <f>IF(ISBLANK('Foglio Google'!AU56),"",'Foglio Google'!AU56)</f>
        <v>no</v>
      </c>
      <c r="AV57" t="str">
        <f>IF(ISBLANK('Foglio Google'!AV56),"",'Foglio Google'!AV56)</f>
        <v/>
      </c>
      <c r="AW57" t="str">
        <f>IF(ISBLANK('Foglio Google'!AW56),"",'Foglio Google'!AW56)</f>
        <v>si</v>
      </c>
      <c r="AX57" s="6" t="str">
        <f>IF(ISBLANK('Foglio Google'!AX56),"",'Foglio Google'!AX56)</f>
        <v>Perche mi è stata consigliata o prescritta dal mio medico o da medici specializzati</v>
      </c>
      <c r="AY57" s="6" t="str">
        <f>IF(ISBLANK('Foglio Google'!AY56),"",'Foglio Google'!AY56)</f>
        <v>no</v>
      </c>
      <c r="AZ57" s="6" t="str">
        <f>IF(ISBLANK('Foglio Google'!AZ56),"",'Foglio Google'!AZ56)</f>
        <v>sì</v>
      </c>
      <c r="BA57" s="6" t="str">
        <f>IF(ISBLANK('Foglio Google'!BA56),"",'Foglio Google'!BA56)</f>
        <v>sì</v>
      </c>
      <c r="BC57" s="35">
        <v>3</v>
      </c>
    </row>
    <row r="58" spans="1:55" ht="14" customHeight="1">
      <c r="A58">
        <f t="shared" si="1"/>
        <v>56</v>
      </c>
      <c r="B58" s="1" t="str">
        <f>IF(ISBLANK('Foglio Google'!A57),"-",'Foglio Google'!A57)</f>
        <v>07/04/2015 19.09.08</v>
      </c>
      <c r="C58" s="23">
        <v>1</v>
      </c>
      <c r="D58" s="4" t="str">
        <f>IF(ISBLANK('Foglio Google'!K57),"-",'Foglio Google'!K57)</f>
        <v>ileana imeri</v>
      </c>
      <c r="E58" s="5" t="str">
        <f>IF(ISBLANK('Foglio Google'!S57),"-",'Foglio Google'!S57)</f>
        <v>femmina</v>
      </c>
      <c r="F58" s="5">
        <f>IF(ISBLANK('Foglio Google'!T57),"-",'Foglio Google'!T57)</f>
        <v>4</v>
      </c>
      <c r="G58" s="16">
        <f>IF(ISBLANK('Foglio Google'!BE57),"-",'Foglio Google'!BE57)</f>
        <v>40380</v>
      </c>
      <c r="H58" s="4">
        <f>IF(ISBLANK('Foglio Google'!Q57),"0",'Foglio Google'!Q57)</f>
        <v>1</v>
      </c>
      <c r="I58" s="4" t="str">
        <f>IF(ISBLANK('Foglio Google'!BG57),"0",'Foglio Google'!BG57)</f>
        <v>primogenito</v>
      </c>
      <c r="J58" s="5" t="str">
        <f>IF(ISBLANK('Foglio Google'!B57),"-",'Foglio Google'!B57)</f>
        <v>madre</v>
      </c>
      <c r="K58" s="4">
        <f>IF(ISBLANK('Foglio Google'!C57),"-",'Foglio Google'!C57)</f>
        <v>41</v>
      </c>
      <c r="L58" s="5" t="str">
        <f>IF(ISBLANK('Foglio Google'!D57),"-",'Foglio Google'!D57)</f>
        <v>media</v>
      </c>
      <c r="M58" s="5" t="str">
        <f>IF(ISBLANK('Foglio Google'!E57),"-",'Foglio Google'!E57)</f>
        <v>occupato</v>
      </c>
      <c r="N58" s="5" t="str">
        <f>IF(ISBLANK('Foglio Google'!F57),"-",'Foglio Google'!F57)</f>
        <v>libero professionista</v>
      </c>
      <c r="O58" s="4">
        <f>IF(ISBLANK('Foglio Google'!G57),"-",'Foglio Google'!G57)</f>
        <v>46</v>
      </c>
      <c r="P58" s="5" t="str">
        <f>IF(ISBLANK('Foglio Google'!H57),"-",'Foglio Google'!H57)</f>
        <v>superiore</v>
      </c>
      <c r="Q58" s="5" t="str">
        <f>IF(ISBLANK('Foglio Google'!I57),"-",'Foglio Google'!I57)</f>
        <v>disoccupata</v>
      </c>
      <c r="R58" s="5" t="str">
        <f>IF(ISBLANK('Foglio Google'!J57),"-",'Foglio Google'!J57)</f>
        <v>-</v>
      </c>
      <c r="S58" s="4">
        <f>IF(ISBLANK('Foglio Google'!U57),"0",'Foglio Google'!U57)</f>
        <v>20</v>
      </c>
      <c r="T58" s="5" t="s">
        <v>846</v>
      </c>
      <c r="U58" s="5" t="str">
        <f>IF(ISBLANK('Foglio Google'!BH57),"-",'Foglio Google'!BH57)</f>
        <v>ORL</v>
      </c>
      <c r="V58" s="5">
        <f>IF(ISBLANK('Foglio Google'!W57),"0",'Foglio Google'!W57)</f>
        <v>30</v>
      </c>
      <c r="W58" s="5">
        <f>IF(ISBLANK('Foglio Google'!X57),"0",'Foglio Google'!X57)</f>
        <v>1</v>
      </c>
      <c r="X58" s="5">
        <f>IF(ISBLANK('Foglio Google'!Y57),"0",'Foglio Google'!Y57)</f>
        <v>30</v>
      </c>
      <c r="Y58" s="5">
        <f>IF(ISBLANK('Foglio Google'!Z57),"0",'Foglio Google'!Z57)</f>
        <v>0</v>
      </c>
      <c r="Z58" s="5">
        <f>IF(ISBLANK('Foglio Google'!AA57),"0",'Foglio Google'!AA57)</f>
        <v>0</v>
      </c>
      <c r="AA58" s="4" t="str">
        <f>IF(ISBLANK('Foglio Google'!AB57),"-",'Foglio Google'!AB57)</f>
        <v>no</v>
      </c>
      <c r="AB58" s="5" t="str">
        <f t="shared" si="0"/>
        <v/>
      </c>
      <c r="AC58" s="4" t="str">
        <f>IF(ISBLANK('Foglio Google'!AC57),"",'Foglio Google'!AC57)</f>
        <v/>
      </c>
      <c r="AD58" s="5" t="str">
        <f>IF(ISBLANK('Foglio Google'!AD57),"",'Foglio Google'!AD57)</f>
        <v/>
      </c>
      <c r="AE58" s="5" t="str">
        <f>IF(ISBLANK('Foglio Google'!AE57),"",'Foglio Google'!AE57)</f>
        <v/>
      </c>
      <c r="AF58" s="5" t="str">
        <f>IF(ISBLANK('Foglio Google'!AF57),"",'Foglio Google'!AF57)</f>
        <v/>
      </c>
      <c r="AG58" s="5" t="str">
        <f>IF(ISBLANK('Foglio Google'!AG57),"",'Foglio Google'!AG57)</f>
        <v/>
      </c>
      <c r="AH58" s="5" t="str">
        <f>IF(ISBLANK('Foglio Google'!AH57),"",'Foglio Google'!AH57)</f>
        <v/>
      </c>
      <c r="AI58" s="5" t="str">
        <f>IF(ISBLANK('Foglio Google'!AI57),"",'Foglio Google'!AI57)</f>
        <v/>
      </c>
      <c r="AJ58" s="5" t="str">
        <f>IF(ISBLANK('Foglio Google'!AJ57),"",'Foglio Google'!AJ57)</f>
        <v/>
      </c>
      <c r="AK58" s="5" t="str">
        <f>IF(ISBLANK('Foglio Google'!AK57),"",'Foglio Google'!AK57)</f>
        <v/>
      </c>
      <c r="AL58" s="4" t="str">
        <f>IF(ISBLANK('Foglio Google'!BJ57),"-",'Foglio Google'!BJ57)</f>
        <v>-</v>
      </c>
      <c r="AM58" t="str">
        <f>IF(ISBLANK('Foglio Google'!AM57),"",'Foglio Google'!AM57)</f>
        <v/>
      </c>
      <c r="AN58" t="str">
        <f>IF(ISBLANK('Foglio Google'!AN57),"",'Foglio Google'!AN57)</f>
        <v/>
      </c>
      <c r="AO58" t="str">
        <f>IF(ISBLANK('Foglio Google'!AO57),"",'Foglio Google'!AO57)</f>
        <v/>
      </c>
      <c r="AP58" t="str">
        <f>IF(ISBLANK('Foglio Google'!AP57),"",'Foglio Google'!AP57)</f>
        <v/>
      </c>
      <c r="AQ58" t="str">
        <f>IF(ISBLANK('Foglio Google'!AQ57),"",'Foglio Google'!AQ57)</f>
        <v/>
      </c>
      <c r="AR58" t="str">
        <f>IF(ISBLANK('Foglio Google'!AR57),"",'Foglio Google'!AR57)</f>
        <v>sì, sempre</v>
      </c>
      <c r="AS58" t="str">
        <f>IF(ISBLANK('Foglio Google'!AS57),"",'Foglio Google'!AS57)</f>
        <v/>
      </c>
      <c r="AT58" t="str">
        <f>IF(ISBLANK('Foglio Google'!AT57),"",'Foglio Google'!AT57)</f>
        <v/>
      </c>
      <c r="AU58" t="str">
        <f>IF(ISBLANK('Foglio Google'!AU57),"",'Foglio Google'!AU57)</f>
        <v/>
      </c>
      <c r="AV58" t="str">
        <f>IF(ISBLANK('Foglio Google'!AV57),"",'Foglio Google'!AV57)</f>
        <v/>
      </c>
      <c r="AW58" t="str">
        <f>IF(ISBLANK('Foglio Google'!AW57),"",'Foglio Google'!AW57)</f>
        <v/>
      </c>
      <c r="AX58" s="6" t="str">
        <f>IF(ISBLANK('Foglio Google'!AX57),"",'Foglio Google'!AX57)</f>
        <v/>
      </c>
      <c r="AY58" s="6" t="str">
        <f>IF(ISBLANK('Foglio Google'!AY57),"",'Foglio Google'!AY57)</f>
        <v>sì</v>
      </c>
      <c r="AZ58" s="6" t="str">
        <f>IF(ISBLANK('Foglio Google'!AZ57),"",'Foglio Google'!AZ57)</f>
        <v>sì</v>
      </c>
      <c r="BA58" s="6" t="str">
        <f>IF(ISBLANK('Foglio Google'!BA57),"",'Foglio Google'!BA57)</f>
        <v>sì</v>
      </c>
      <c r="BC58" s="35">
        <v>2</v>
      </c>
    </row>
    <row r="59" spans="1:55" ht="14" customHeight="1">
      <c r="A59">
        <f t="shared" si="1"/>
        <v>57</v>
      </c>
      <c r="B59" s="1" t="str">
        <f>IF(ISBLANK('Foglio Google'!A58),"-",'Foglio Google'!A58)</f>
        <v>07/04/2015 19.18.08</v>
      </c>
      <c r="C59" s="23">
        <v>1</v>
      </c>
      <c r="D59" s="4" t="str">
        <f>IF(ISBLANK('Foglio Google'!K58),"-",'Foglio Google'!K58)</f>
        <v>selene ferraris</v>
      </c>
      <c r="E59" s="5" t="str">
        <f>IF(ISBLANK('Foglio Google'!S58),"-",'Foglio Google'!S58)</f>
        <v>femmina</v>
      </c>
      <c r="F59" s="5">
        <f>IF(ISBLANK('Foglio Google'!T58),"-",'Foglio Google'!T58)</f>
        <v>5</v>
      </c>
      <c r="G59" s="16">
        <f>IF(ISBLANK('Foglio Google'!BE58),"-",'Foglio Google'!BE58)</f>
        <v>40156</v>
      </c>
      <c r="H59" s="4">
        <f>IF(ISBLANK('Foglio Google'!Q58),"0",'Foglio Google'!Q58)</f>
        <v>1</v>
      </c>
      <c r="I59" s="4" t="str">
        <f>IF(ISBLANK('Foglio Google'!BG58),"0",'Foglio Google'!BG58)</f>
        <v>primogenito</v>
      </c>
      <c r="J59" s="5" t="str">
        <f>IF(ISBLANK('Foglio Google'!B58),"-",'Foglio Google'!B58)</f>
        <v>madre</v>
      </c>
      <c r="K59" s="4">
        <f>IF(ISBLANK('Foglio Google'!C58),"-",'Foglio Google'!C58)</f>
        <v>36</v>
      </c>
      <c r="L59" s="5" t="str">
        <f>IF(ISBLANK('Foglio Google'!D58),"-",'Foglio Google'!D58)</f>
        <v>superiore</v>
      </c>
      <c r="M59" s="5" t="str">
        <f>IF(ISBLANK('Foglio Google'!E58),"-",'Foglio Google'!E58)</f>
        <v>occupato</v>
      </c>
      <c r="N59" s="5" t="str">
        <f>IF(ISBLANK('Foglio Google'!F58),"-",'Foglio Google'!F58)</f>
        <v>impiegato</v>
      </c>
      <c r="O59" s="4">
        <f>IF(ISBLANK('Foglio Google'!G58),"-",'Foglio Google'!G58)</f>
        <v>42</v>
      </c>
      <c r="P59" s="5" t="str">
        <f>IF(ISBLANK('Foglio Google'!H58),"-",'Foglio Google'!H58)</f>
        <v>laurea</v>
      </c>
      <c r="Q59" s="5" t="str">
        <f>IF(ISBLANK('Foglio Google'!I58),"-",'Foglio Google'!I58)</f>
        <v>occupata</v>
      </c>
      <c r="R59" s="5" t="str">
        <f>IF(ISBLANK('Foglio Google'!J58),"-",'Foglio Google'!J58)</f>
        <v>libera professionista</v>
      </c>
      <c r="S59" s="4">
        <f>IF(ISBLANK('Foglio Google'!U58),"0",'Foglio Google'!U58)</f>
        <v>1</v>
      </c>
      <c r="T59" s="5" t="s">
        <v>845</v>
      </c>
      <c r="U59" s="5" t="str">
        <f>IF(ISBLANK('Foglio Google'!BH58),"-",'Foglio Google'!BH58)</f>
        <v>FEBBRE/INFLUENZA</v>
      </c>
      <c r="V59" s="5">
        <f>IF(ISBLANK('Foglio Google'!W58),"0",'Foglio Google'!W58)</f>
        <v>1</v>
      </c>
      <c r="W59" s="5" t="str">
        <f>IF(ISBLANK('Foglio Google'!X58),"0",'Foglio Google'!X58)</f>
        <v>0</v>
      </c>
      <c r="X59" s="5">
        <f>IF(ISBLANK('Foglio Google'!Y58),"0",'Foglio Google'!Y58)</f>
        <v>1</v>
      </c>
      <c r="Y59" s="5">
        <f>IF(ISBLANK('Foglio Google'!Z58),"0",'Foglio Google'!Z58)</f>
        <v>0</v>
      </c>
      <c r="Z59" s="5">
        <f>IF(ISBLANK('Foglio Google'!AA58),"0",'Foglio Google'!AA58)</f>
        <v>1</v>
      </c>
      <c r="AA59" s="4" t="str">
        <f>IF(ISBLANK('Foglio Google'!AB58),"-",'Foglio Google'!AB58)</f>
        <v>no</v>
      </c>
      <c r="AB59" s="5" t="str">
        <f t="shared" si="0"/>
        <v/>
      </c>
      <c r="AC59" s="4" t="str">
        <f>IF(ISBLANK('Foglio Google'!AC58),"",'Foglio Google'!AC58)</f>
        <v/>
      </c>
      <c r="AD59" s="5" t="str">
        <f>IF(ISBLANK('Foglio Google'!AD58),"",'Foglio Google'!AD58)</f>
        <v/>
      </c>
      <c r="AE59" s="5" t="str">
        <f>IF(ISBLANK('Foglio Google'!AE58),"",'Foglio Google'!AE58)</f>
        <v/>
      </c>
      <c r="AF59" s="5" t="str">
        <f>IF(ISBLANK('Foglio Google'!AF58),"",'Foglio Google'!AF58)</f>
        <v/>
      </c>
      <c r="AG59" s="5" t="str">
        <f>IF(ISBLANK('Foglio Google'!AG58),"",'Foglio Google'!AG58)</f>
        <v/>
      </c>
      <c r="AH59" s="5" t="str">
        <f>IF(ISBLANK('Foglio Google'!AH58),"",'Foglio Google'!AH58)</f>
        <v/>
      </c>
      <c r="AI59" s="5" t="str">
        <f>IF(ISBLANK('Foglio Google'!AI58),"",'Foglio Google'!AI58)</f>
        <v/>
      </c>
      <c r="AJ59" s="5" t="str">
        <f>IF(ISBLANK('Foglio Google'!AJ58),"",'Foglio Google'!AJ58)</f>
        <v/>
      </c>
      <c r="AK59" s="5" t="str">
        <f>IF(ISBLANK('Foglio Google'!AK58),"",'Foglio Google'!AK58)</f>
        <v/>
      </c>
      <c r="AL59" s="4" t="str">
        <f>IF(ISBLANK('Foglio Google'!BJ58),"-",'Foglio Google'!BJ58)</f>
        <v>-</v>
      </c>
      <c r="AM59" t="str">
        <f>IF(ISBLANK('Foglio Google'!AM58),"",'Foglio Google'!AM58)</f>
        <v/>
      </c>
      <c r="AN59" t="str">
        <f>IF(ISBLANK('Foglio Google'!AN58),"",'Foglio Google'!AN58)</f>
        <v/>
      </c>
      <c r="AO59" t="str">
        <f>IF(ISBLANK('Foglio Google'!AO58),"",'Foglio Google'!AO58)</f>
        <v/>
      </c>
      <c r="AP59" t="str">
        <f>IF(ISBLANK('Foglio Google'!AP58),"",'Foglio Google'!AP58)</f>
        <v/>
      </c>
      <c r="AQ59" t="str">
        <f>IF(ISBLANK('Foglio Google'!AQ58),"",'Foglio Google'!AQ58)</f>
        <v/>
      </c>
      <c r="AR59" t="str">
        <f>IF(ISBLANK('Foglio Google'!AR58),"",'Foglio Google'!AR58)</f>
        <v>sì, sempre</v>
      </c>
      <c r="AS59" t="str">
        <f>IF(ISBLANK('Foglio Google'!AS58),"",'Foglio Google'!AS58)</f>
        <v/>
      </c>
      <c r="AT59" t="str">
        <f>IF(ISBLANK('Foglio Google'!AT58),"",'Foglio Google'!AT58)</f>
        <v/>
      </c>
      <c r="AU59" t="str">
        <f>IF(ISBLANK('Foglio Google'!AU58),"",'Foglio Google'!AU58)</f>
        <v/>
      </c>
      <c r="AV59" t="str">
        <f>IF(ISBLANK('Foglio Google'!AV58),"",'Foglio Google'!AV58)</f>
        <v/>
      </c>
      <c r="AW59" t="str">
        <f>IF(ISBLANK('Foglio Google'!AW58),"",'Foglio Google'!AW58)</f>
        <v/>
      </c>
      <c r="AX59" s="6" t="str">
        <f>IF(ISBLANK('Foglio Google'!AX58),"",'Foglio Google'!AX58)</f>
        <v/>
      </c>
      <c r="AY59" s="6" t="str">
        <f>IF(ISBLANK('Foglio Google'!AY58),"",'Foglio Google'!AY58)</f>
        <v>non lo so</v>
      </c>
      <c r="AZ59" s="6" t="str">
        <f>IF(ISBLANK('Foglio Google'!AZ58),"",'Foglio Google'!AZ58)</f>
        <v>sì</v>
      </c>
      <c r="BA59" s="6" t="str">
        <f>IF(ISBLANK('Foglio Google'!BA58),"",'Foglio Google'!BA58)</f>
        <v>sì</v>
      </c>
      <c r="BC59" s="35">
        <v>3</v>
      </c>
    </row>
    <row r="60" spans="1:55" ht="14" customHeight="1">
      <c r="A60">
        <f t="shared" si="1"/>
        <v>58</v>
      </c>
      <c r="B60" s="1" t="str">
        <f>IF(ISBLANK('Foglio Google'!A59),"-",'Foglio Google'!A59)</f>
        <v>07/04/2015 19.32.44</v>
      </c>
      <c r="C60" s="23">
        <v>1</v>
      </c>
      <c r="D60" s="4" t="str">
        <f>IF(ISBLANK('Foglio Google'!K59),"-",'Foglio Google'!K59)</f>
        <v>mattia agabio</v>
      </c>
      <c r="E60" s="5" t="str">
        <f>IF(ISBLANK('Foglio Google'!S59),"-",'Foglio Google'!S59)</f>
        <v>maschio</v>
      </c>
      <c r="F60" s="5">
        <f>IF(ISBLANK('Foglio Google'!T59),"-",'Foglio Google'!T59)</f>
        <v>4</v>
      </c>
      <c r="G60" s="16">
        <f>IF(ISBLANK('Foglio Google'!BE59),"-",'Foglio Google'!BE59)</f>
        <v>40389</v>
      </c>
      <c r="H60" s="4">
        <f>IF(ISBLANK('Foglio Google'!Q59),"0",'Foglio Google'!Q59)</f>
        <v>1</v>
      </c>
      <c r="I60" s="4" t="str">
        <f>IF(ISBLANK('Foglio Google'!BG59),"0",'Foglio Google'!BG59)</f>
        <v>primogenito</v>
      </c>
      <c r="J60" s="5" t="str">
        <f>IF(ISBLANK('Foglio Google'!B59),"-",'Foglio Google'!B59)</f>
        <v>madre</v>
      </c>
      <c r="K60" s="4">
        <f>IF(ISBLANK('Foglio Google'!C59),"-",'Foglio Google'!C59)</f>
        <v>41</v>
      </c>
      <c r="L60" s="5" t="str">
        <f>IF(ISBLANK('Foglio Google'!D59),"-",'Foglio Google'!D59)</f>
        <v>superiore</v>
      </c>
      <c r="M60" s="5" t="str">
        <f>IF(ISBLANK('Foglio Google'!E59),"-",'Foglio Google'!E59)</f>
        <v>occupato</v>
      </c>
      <c r="N60" s="5" t="str">
        <f>IF(ISBLANK('Foglio Google'!F59),"-",'Foglio Google'!F59)</f>
        <v>impiegato</v>
      </c>
      <c r="O60" s="4">
        <f>IF(ISBLANK('Foglio Google'!G59),"-",'Foglio Google'!G59)</f>
        <v>34</v>
      </c>
      <c r="P60" s="5" t="str">
        <f>IF(ISBLANK('Foglio Google'!H59),"-",'Foglio Google'!H59)</f>
        <v>laurea</v>
      </c>
      <c r="Q60" s="5" t="str">
        <f>IF(ISBLANK('Foglio Google'!I59),"-",'Foglio Google'!I59)</f>
        <v>occupata</v>
      </c>
      <c r="R60" s="5" t="str">
        <f>IF(ISBLANK('Foglio Google'!J59),"-",'Foglio Google'!J59)</f>
        <v>impiegata</v>
      </c>
      <c r="S60" s="4">
        <f>IF(ISBLANK('Foglio Google'!U59),"0",'Foglio Google'!U59)</f>
        <v>5</v>
      </c>
      <c r="T60" s="5" t="s">
        <v>845</v>
      </c>
      <c r="U60" s="5" t="str">
        <f>IF(ISBLANK('Foglio Google'!BH59),"-",'Foglio Google'!BH59)</f>
        <v>ORL</v>
      </c>
      <c r="V60" s="5">
        <f>IF(ISBLANK('Foglio Google'!W59),"0",'Foglio Google'!W59)</f>
        <v>6</v>
      </c>
      <c r="W60" s="5">
        <f>IF(ISBLANK('Foglio Google'!X59),"0",'Foglio Google'!X59)</f>
        <v>0</v>
      </c>
      <c r="X60" s="5">
        <f>IF(ISBLANK('Foglio Google'!Y59),"0",'Foglio Google'!Y59)</f>
        <v>6</v>
      </c>
      <c r="Y60" s="5">
        <f>IF(ISBLANK('Foglio Google'!Z59),"0",'Foglio Google'!Z59)</f>
        <v>0</v>
      </c>
      <c r="Z60" s="5">
        <f>IF(ISBLANK('Foglio Google'!AA59),"0",'Foglio Google'!AA59)</f>
        <v>2</v>
      </c>
      <c r="AA60" s="4" t="str">
        <f>IF(ISBLANK('Foglio Google'!AB59),"-",'Foglio Google'!AB59)</f>
        <v>no</v>
      </c>
      <c r="AB60" s="5" t="str">
        <f t="shared" si="0"/>
        <v/>
      </c>
      <c r="AC60" s="4" t="str">
        <f>IF(ISBLANK('Foglio Google'!AC59),"",'Foglio Google'!AC59)</f>
        <v/>
      </c>
      <c r="AD60" s="5" t="str">
        <f>IF(ISBLANK('Foglio Google'!AD59),"",'Foglio Google'!AD59)</f>
        <v/>
      </c>
      <c r="AE60" s="5" t="str">
        <f>IF(ISBLANK('Foglio Google'!AE59),"",'Foglio Google'!AE59)</f>
        <v/>
      </c>
      <c r="AF60" s="5" t="str">
        <f>IF(ISBLANK('Foglio Google'!AF59),"",'Foglio Google'!AF59)</f>
        <v/>
      </c>
      <c r="AG60" s="5" t="str">
        <f>IF(ISBLANK('Foglio Google'!AG59),"",'Foglio Google'!AG59)</f>
        <v/>
      </c>
      <c r="AH60" s="5" t="str">
        <f>IF(ISBLANK('Foglio Google'!AH59),"",'Foglio Google'!AH59)</f>
        <v/>
      </c>
      <c r="AI60" s="5" t="str">
        <f>IF(ISBLANK('Foglio Google'!AI59),"",'Foglio Google'!AI59)</f>
        <v/>
      </c>
      <c r="AJ60" s="5" t="str">
        <f>IF(ISBLANK('Foglio Google'!AJ59),"",'Foglio Google'!AJ59)</f>
        <v/>
      </c>
      <c r="AK60" s="5" t="str">
        <f>IF(ISBLANK('Foglio Google'!AK59),"",'Foglio Google'!AK59)</f>
        <v/>
      </c>
      <c r="AL60" s="4" t="str">
        <f>IF(ISBLANK('Foglio Google'!BJ59),"-",'Foglio Google'!BJ59)</f>
        <v>-</v>
      </c>
      <c r="AM60" t="str">
        <f>IF(ISBLANK('Foglio Google'!AM59),"",'Foglio Google'!AM59)</f>
        <v/>
      </c>
      <c r="AN60" t="str">
        <f>IF(ISBLANK('Foglio Google'!AN59),"",'Foglio Google'!AN59)</f>
        <v/>
      </c>
      <c r="AO60" t="str">
        <f>IF(ISBLANK('Foglio Google'!AO59),"",'Foglio Google'!AO59)</f>
        <v/>
      </c>
      <c r="AP60" t="str">
        <f>IF(ISBLANK('Foglio Google'!AP59),"",'Foglio Google'!AP59)</f>
        <v/>
      </c>
      <c r="AQ60" t="str">
        <f>IF(ISBLANK('Foglio Google'!AQ59),"",'Foglio Google'!AQ59)</f>
        <v/>
      </c>
      <c r="AR60" t="str">
        <f>IF(ISBLANK('Foglio Google'!AR59),"",'Foglio Google'!AR59)</f>
        <v>sì, sempre</v>
      </c>
      <c r="AS60" t="str">
        <f>IF(ISBLANK('Foglio Google'!AS59),"",'Foglio Google'!AS59)</f>
        <v/>
      </c>
      <c r="AT60" t="str">
        <f>IF(ISBLANK('Foglio Google'!AT59),"",'Foglio Google'!AT59)</f>
        <v/>
      </c>
      <c r="AU60" t="str">
        <f>IF(ISBLANK('Foglio Google'!AU59),"",'Foglio Google'!AU59)</f>
        <v/>
      </c>
      <c r="AV60" t="str">
        <f>IF(ISBLANK('Foglio Google'!AV59),"",'Foglio Google'!AV59)</f>
        <v/>
      </c>
      <c r="AW60" t="str">
        <f>IF(ISBLANK('Foglio Google'!AW59),"",'Foglio Google'!AW59)</f>
        <v/>
      </c>
      <c r="AX60" s="6" t="str">
        <f>IF(ISBLANK('Foglio Google'!AX59),"",'Foglio Google'!AX59)</f>
        <v/>
      </c>
      <c r="AY60" s="6" t="str">
        <f>IF(ISBLANK('Foglio Google'!AY59),"",'Foglio Google'!AY59)</f>
        <v>sì</v>
      </c>
      <c r="AZ60" s="6" t="str">
        <f>IF(ISBLANK('Foglio Google'!AZ59),"",'Foglio Google'!AZ59)</f>
        <v>sì</v>
      </c>
      <c r="BA60" s="6" t="str">
        <f>IF(ISBLANK('Foglio Google'!BA59),"",'Foglio Google'!BA59)</f>
        <v>sì</v>
      </c>
      <c r="BC60" s="35">
        <v>4</v>
      </c>
    </row>
    <row r="61" spans="1:55" ht="14" customHeight="1">
      <c r="A61">
        <f t="shared" si="1"/>
        <v>59</v>
      </c>
      <c r="B61" s="1" t="str">
        <f>IF(ISBLANK('Foglio Google'!A60),"-",'Foglio Google'!A60)</f>
        <v>07/04/2015 19.41.30</v>
      </c>
      <c r="C61" s="23">
        <v>1</v>
      </c>
      <c r="D61" s="4" t="str">
        <f>IF(ISBLANK('Foglio Google'!K60),"-",'Foglio Google'!K60)</f>
        <v>lorenzo giuseppe condina</v>
      </c>
      <c r="E61" s="5" t="str">
        <f>IF(ISBLANK('Foglio Google'!S60),"-",'Foglio Google'!S60)</f>
        <v>maschio</v>
      </c>
      <c r="F61" s="5">
        <f>IF(ISBLANK('Foglio Google'!T60),"-",'Foglio Google'!T60)</f>
        <v>2</v>
      </c>
      <c r="G61" s="16">
        <f>IF(ISBLANK('Foglio Google'!BE60),"-",'Foglio Google'!BE60)</f>
        <v>41033</v>
      </c>
      <c r="H61" s="4">
        <f>IF(ISBLANK('Foglio Google'!Q60),"0",'Foglio Google'!Q60)</f>
        <v>1</v>
      </c>
      <c r="I61" s="4" t="str">
        <f>IF(ISBLANK('Foglio Google'!BG60),"0",'Foglio Google'!BG60)</f>
        <v>primogenito</v>
      </c>
      <c r="J61" s="5" t="str">
        <f>IF(ISBLANK('Foglio Google'!B60),"-",'Foglio Google'!B60)</f>
        <v>padre</v>
      </c>
      <c r="K61" s="4">
        <f>IF(ISBLANK('Foglio Google'!C60),"-",'Foglio Google'!C60)</f>
        <v>33</v>
      </c>
      <c r="L61" s="5" t="str">
        <f>IF(ISBLANK('Foglio Google'!D60),"-",'Foglio Google'!D60)</f>
        <v>superiore</v>
      </c>
      <c r="M61" s="5" t="str">
        <f>IF(ISBLANK('Foglio Google'!E60),"-",'Foglio Google'!E60)</f>
        <v>occupato</v>
      </c>
      <c r="N61" s="5" t="str">
        <f>IF(ISBLANK('Foglio Google'!F60),"-",'Foglio Google'!F60)</f>
        <v>libero professionista</v>
      </c>
      <c r="O61" s="4">
        <f>IF(ISBLANK('Foglio Google'!G60),"-",'Foglio Google'!G60)</f>
        <v>29</v>
      </c>
      <c r="P61" s="5" t="str">
        <f>IF(ISBLANK('Foglio Google'!H60),"-",'Foglio Google'!H60)</f>
        <v>superiore</v>
      </c>
      <c r="Q61" s="5" t="str">
        <f>IF(ISBLANK('Foglio Google'!I60),"-",'Foglio Google'!I60)</f>
        <v>occupata</v>
      </c>
      <c r="R61" s="5" t="str">
        <f>IF(ISBLANK('Foglio Google'!J60),"-",'Foglio Google'!J60)</f>
        <v>impiegata</v>
      </c>
      <c r="S61" s="4">
        <f>IF(ISBLANK('Foglio Google'!U60),"0",'Foglio Google'!U60)</f>
        <v>3</v>
      </c>
      <c r="T61" s="5" t="s">
        <v>845</v>
      </c>
      <c r="U61" s="5" t="str">
        <f>IF(ISBLANK('Foglio Google'!BH60),"-",'Foglio Google'!BH60)</f>
        <v>ORL</v>
      </c>
      <c r="V61" s="5">
        <f>IF(ISBLANK('Foglio Google'!W60),"0",'Foglio Google'!W60)</f>
        <v>6</v>
      </c>
      <c r="W61" s="5">
        <f>IF(ISBLANK('Foglio Google'!X60),"0",'Foglio Google'!X60)</f>
        <v>2</v>
      </c>
      <c r="X61" s="5">
        <f>IF(ISBLANK('Foglio Google'!Y60),"0",'Foglio Google'!Y60)</f>
        <v>1</v>
      </c>
      <c r="Y61" s="5">
        <f>IF(ISBLANK('Foglio Google'!Z60),"0",'Foglio Google'!Z60)</f>
        <v>0</v>
      </c>
      <c r="Z61" s="5">
        <f>IF(ISBLANK('Foglio Google'!AA60),"0",'Foglio Google'!AA60)</f>
        <v>0</v>
      </c>
      <c r="AA61" s="4" t="str">
        <f>IF(ISBLANK('Foglio Google'!AB60),"-",'Foglio Google'!AB60)</f>
        <v>no</v>
      </c>
      <c r="AB61" s="5" t="str">
        <f t="shared" si="0"/>
        <v/>
      </c>
      <c r="AC61" s="4" t="str">
        <f>IF(ISBLANK('Foglio Google'!AC60),"",'Foglio Google'!AC60)</f>
        <v/>
      </c>
      <c r="AD61" s="5" t="str">
        <f>IF(ISBLANK('Foglio Google'!AD60),"",'Foglio Google'!AD60)</f>
        <v/>
      </c>
      <c r="AE61" s="5" t="str">
        <f>IF(ISBLANK('Foglio Google'!AE60),"",'Foglio Google'!AE60)</f>
        <v/>
      </c>
      <c r="AF61" s="5" t="str">
        <f>IF(ISBLANK('Foglio Google'!AF60),"",'Foglio Google'!AF60)</f>
        <v/>
      </c>
      <c r="AG61" s="5" t="str">
        <f>IF(ISBLANK('Foglio Google'!AG60),"",'Foglio Google'!AG60)</f>
        <v/>
      </c>
      <c r="AH61" s="5" t="str">
        <f>IF(ISBLANK('Foglio Google'!AH60),"",'Foglio Google'!AH60)</f>
        <v/>
      </c>
      <c r="AI61" s="5" t="str">
        <f>IF(ISBLANK('Foglio Google'!AI60),"",'Foglio Google'!AI60)</f>
        <v/>
      </c>
      <c r="AJ61" s="5" t="str">
        <f>IF(ISBLANK('Foglio Google'!AJ60),"",'Foglio Google'!AJ60)</f>
        <v/>
      </c>
      <c r="AK61" s="5" t="str">
        <f>IF(ISBLANK('Foglio Google'!AK60),"",'Foglio Google'!AK60)</f>
        <v/>
      </c>
      <c r="AL61" s="4" t="str">
        <f>IF(ISBLANK('Foglio Google'!BJ60),"-",'Foglio Google'!BJ60)</f>
        <v>-</v>
      </c>
      <c r="AM61" t="str">
        <f>IF(ISBLANK('Foglio Google'!AM60),"",'Foglio Google'!AM60)</f>
        <v/>
      </c>
      <c r="AN61" t="str">
        <f>IF(ISBLANK('Foglio Google'!AN60),"",'Foglio Google'!AN60)</f>
        <v/>
      </c>
      <c r="AO61" t="str">
        <f>IF(ISBLANK('Foglio Google'!AO60),"",'Foglio Google'!AO60)</f>
        <v/>
      </c>
      <c r="AP61" t="str">
        <f>IF(ISBLANK('Foglio Google'!AP60),"",'Foglio Google'!AP60)</f>
        <v/>
      </c>
      <c r="AQ61" t="str">
        <f>IF(ISBLANK('Foglio Google'!AQ60),"",'Foglio Google'!AQ60)</f>
        <v/>
      </c>
      <c r="AR61" t="str">
        <f>IF(ISBLANK('Foglio Google'!AR60),"",'Foglio Google'!AR60)</f>
        <v>sì, sempre</v>
      </c>
      <c r="AS61" t="str">
        <f>IF(ISBLANK('Foglio Google'!AS60),"",'Foglio Google'!AS60)</f>
        <v/>
      </c>
      <c r="AT61" t="str">
        <f>IF(ISBLANK('Foglio Google'!AT60),"",'Foglio Google'!AT60)</f>
        <v/>
      </c>
      <c r="AU61" t="str">
        <f>IF(ISBLANK('Foglio Google'!AU60),"",'Foglio Google'!AU60)</f>
        <v/>
      </c>
      <c r="AV61" t="str">
        <f>IF(ISBLANK('Foglio Google'!AV60),"",'Foglio Google'!AV60)</f>
        <v/>
      </c>
      <c r="AW61" t="str">
        <f>IF(ISBLANK('Foglio Google'!AW60),"",'Foglio Google'!AW60)</f>
        <v/>
      </c>
      <c r="AX61" s="6" t="str">
        <f>IF(ISBLANK('Foglio Google'!AX60),"",'Foglio Google'!AX60)</f>
        <v/>
      </c>
      <c r="AY61" s="6" t="str">
        <f>IF(ISBLANK('Foglio Google'!AY60),"",'Foglio Google'!AY60)</f>
        <v>non lo so</v>
      </c>
      <c r="AZ61" s="6" t="str">
        <f>IF(ISBLANK('Foglio Google'!AZ60),"",'Foglio Google'!AZ60)</f>
        <v>sì</v>
      </c>
      <c r="BA61" s="6" t="str">
        <f>IF(ISBLANK('Foglio Google'!BA60),"",'Foglio Google'!BA60)</f>
        <v>sì</v>
      </c>
      <c r="BC61" s="35">
        <v>4</v>
      </c>
    </row>
    <row r="62" spans="1:55" ht="28" customHeight="1">
      <c r="A62">
        <f t="shared" si="1"/>
        <v>60</v>
      </c>
      <c r="B62" s="1" t="str">
        <f>IF(ISBLANK('Foglio Google'!A61),"-",'Foglio Google'!A61)</f>
        <v>07/04/2015 19.52.55</v>
      </c>
      <c r="C62" s="23">
        <v>1</v>
      </c>
      <c r="D62" s="4" t="str">
        <f>IF(ISBLANK('Foglio Google'!K61),"-",'Foglio Google'!K61)</f>
        <v>yehosua caracappa</v>
      </c>
      <c r="E62" s="5" t="str">
        <f>IF(ISBLANK('Foglio Google'!S61),"-",'Foglio Google'!S61)</f>
        <v>maschio</v>
      </c>
      <c r="F62" s="5">
        <f>IF(ISBLANK('Foglio Google'!T61),"-",'Foglio Google'!T61)</f>
        <v>5</v>
      </c>
      <c r="G62" s="16">
        <f>IF(ISBLANK('Foglio Google'!BE61),"-",'Foglio Google'!BE61)</f>
        <v>39938</v>
      </c>
      <c r="H62" s="4">
        <f>IF(ISBLANK('Foglio Google'!Q61),"0",'Foglio Google'!Q61)</f>
        <v>1</v>
      </c>
      <c r="I62" s="4" t="str">
        <f>IF(ISBLANK('Foglio Google'!BG61),"0",'Foglio Google'!BG61)</f>
        <v>primogenito</v>
      </c>
      <c r="J62" s="5" t="str">
        <f>IF(ISBLANK('Foglio Google'!B61),"-",'Foglio Google'!B61)</f>
        <v>madre</v>
      </c>
      <c r="K62" s="4" t="str">
        <f>IF(ISBLANK('Foglio Google'!C61),"-",'Foglio Google'!C61)</f>
        <v>-</v>
      </c>
      <c r="L62" s="5" t="str">
        <f>IF(ISBLANK('Foglio Google'!D61),"-",'Foglio Google'!D61)</f>
        <v>-</v>
      </c>
      <c r="M62" s="5" t="str">
        <f>IF(ISBLANK('Foglio Google'!E61),"-",'Foglio Google'!E61)</f>
        <v>-</v>
      </c>
      <c r="N62" s="5" t="str">
        <f>IF(ISBLANK('Foglio Google'!F61),"-",'Foglio Google'!F61)</f>
        <v>-</v>
      </c>
      <c r="O62" s="4">
        <f>IF(ISBLANK('Foglio Google'!G61),"-",'Foglio Google'!G61)</f>
        <v>35</v>
      </c>
      <c r="P62" s="5" t="str">
        <f>IF(ISBLANK('Foglio Google'!H61),"-",'Foglio Google'!H61)</f>
        <v>superiore</v>
      </c>
      <c r="Q62" s="5" t="str">
        <f>IF(ISBLANK('Foglio Google'!I61),"-",'Foglio Google'!I61)</f>
        <v>disoccupata</v>
      </c>
      <c r="R62" s="5" t="str">
        <f>IF(ISBLANK('Foglio Google'!J61),"-",'Foglio Google'!J61)</f>
        <v>-</v>
      </c>
      <c r="S62" s="4">
        <f>IF(ISBLANK('Foglio Google'!U61),"0",'Foglio Google'!U61)</f>
        <v>2</v>
      </c>
      <c r="T62" s="5" t="s">
        <v>845</v>
      </c>
      <c r="U62" s="5" t="str">
        <f>IF(ISBLANK('Foglio Google'!BH61),"-",'Foglio Google'!BH61)</f>
        <v>FEBBRE/INFLUENZA</v>
      </c>
      <c r="V62" s="5">
        <f>IF(ISBLANK('Foglio Google'!W61),"0",'Foglio Google'!W61)</f>
        <v>2</v>
      </c>
      <c r="W62" s="5">
        <f>IF(ISBLANK('Foglio Google'!X61),"0",'Foglio Google'!X61)</f>
        <v>0</v>
      </c>
      <c r="X62" s="5">
        <f>IF(ISBLANK('Foglio Google'!Y61),"0",'Foglio Google'!Y61)</f>
        <v>2</v>
      </c>
      <c r="Y62" s="5">
        <f>IF(ISBLANK('Foglio Google'!Z61),"0",'Foglio Google'!Z61)</f>
        <v>0</v>
      </c>
      <c r="Z62" s="5">
        <f>IF(ISBLANK('Foglio Google'!AA61),"0",'Foglio Google'!AA61)</f>
        <v>0</v>
      </c>
      <c r="AA62" s="4" t="str">
        <f>IF(ISBLANK('Foglio Google'!AB61),"-",'Foglio Google'!AB61)</f>
        <v>no</v>
      </c>
      <c r="AB62" s="5" t="str">
        <f t="shared" si="0"/>
        <v/>
      </c>
      <c r="AC62" s="4" t="str">
        <f>IF(ISBLANK('Foglio Google'!AC61),"",'Foglio Google'!AC61)</f>
        <v/>
      </c>
      <c r="AD62" s="5" t="str">
        <f>IF(ISBLANK('Foglio Google'!AD61),"",'Foglio Google'!AD61)</f>
        <v/>
      </c>
      <c r="AE62" s="5" t="str">
        <f>IF(ISBLANK('Foglio Google'!AE61),"",'Foglio Google'!AE61)</f>
        <v/>
      </c>
      <c r="AF62" s="5" t="str">
        <f>IF(ISBLANK('Foglio Google'!AF61),"",'Foglio Google'!AF61)</f>
        <v/>
      </c>
      <c r="AG62" s="5" t="str">
        <f>IF(ISBLANK('Foglio Google'!AG61),"",'Foglio Google'!AG61)</f>
        <v/>
      </c>
      <c r="AH62" s="5" t="str">
        <f>IF(ISBLANK('Foglio Google'!AH61),"",'Foglio Google'!AH61)</f>
        <v/>
      </c>
      <c r="AI62" s="5" t="str">
        <f>IF(ISBLANK('Foglio Google'!AI61),"",'Foglio Google'!AI61)</f>
        <v/>
      </c>
      <c r="AJ62" s="5" t="str">
        <f>IF(ISBLANK('Foglio Google'!AJ61),"",'Foglio Google'!AJ61)</f>
        <v/>
      </c>
      <c r="AK62" s="5" t="str">
        <f>IF(ISBLANK('Foglio Google'!AK61),"",'Foglio Google'!AK61)</f>
        <v/>
      </c>
      <c r="AL62" s="4" t="str">
        <f>IF(ISBLANK('Foglio Google'!BJ61),"-",'Foglio Google'!BJ61)</f>
        <v>-</v>
      </c>
      <c r="AM62" t="str">
        <f>IF(ISBLANK('Foglio Google'!AM61),"",'Foglio Google'!AM61)</f>
        <v/>
      </c>
      <c r="AN62" t="str">
        <f>IF(ISBLANK('Foglio Google'!AN61),"",'Foglio Google'!AN61)</f>
        <v/>
      </c>
      <c r="AO62" t="str">
        <f>IF(ISBLANK('Foglio Google'!AO61),"",'Foglio Google'!AO61)</f>
        <v/>
      </c>
      <c r="AP62" t="str">
        <f>IF(ISBLANK('Foglio Google'!AP61),"",'Foglio Google'!AP61)</f>
        <v/>
      </c>
      <c r="AQ62" t="str">
        <f>IF(ISBLANK('Foglio Google'!AQ61),"",'Foglio Google'!AQ61)</f>
        <v/>
      </c>
      <c r="AR62" t="str">
        <f>IF(ISBLANK('Foglio Google'!AR61),"",'Foglio Google'!AR61)</f>
        <v>sì, sempre</v>
      </c>
      <c r="AS62" t="str">
        <f>IF(ISBLANK('Foglio Google'!AS61),"",'Foglio Google'!AS61)</f>
        <v/>
      </c>
      <c r="AT62" t="str">
        <f>IF(ISBLANK('Foglio Google'!AT61),"",'Foglio Google'!AT61)</f>
        <v/>
      </c>
      <c r="AU62" t="str">
        <f>IF(ISBLANK('Foglio Google'!AU61),"",'Foglio Google'!AU61)</f>
        <v/>
      </c>
      <c r="AV62" t="str">
        <f>IF(ISBLANK('Foglio Google'!AV61),"",'Foglio Google'!AV61)</f>
        <v/>
      </c>
      <c r="AW62" t="str">
        <f>IF(ISBLANK('Foglio Google'!AW61),"",'Foglio Google'!AW61)</f>
        <v/>
      </c>
      <c r="AX62" s="6" t="str">
        <f>IF(ISBLANK('Foglio Google'!AX61),"",'Foglio Google'!AX61)</f>
        <v/>
      </c>
      <c r="AY62" s="6" t="str">
        <f>IF(ISBLANK('Foglio Google'!AY61),"",'Foglio Google'!AY61)</f>
        <v>non lo so</v>
      </c>
      <c r="AZ62" s="6" t="str">
        <f>IF(ISBLANK('Foglio Google'!AZ61),"",'Foglio Google'!AZ61)</f>
        <v>sì</v>
      </c>
      <c r="BA62" s="6" t="str">
        <f>IF(ISBLANK('Foglio Google'!BA61),"",'Foglio Google'!BA61)</f>
        <v>non sempre</v>
      </c>
      <c r="BC62" s="35">
        <v>2</v>
      </c>
    </row>
    <row r="63" spans="1:55" ht="14" customHeight="1">
      <c r="A63">
        <f t="shared" si="1"/>
        <v>61</v>
      </c>
      <c r="B63" s="1" t="str">
        <f>IF(ISBLANK('Foglio Google'!A62),"-",'Foglio Google'!A62)</f>
        <v>07/04/2015 20.08.52</v>
      </c>
      <c r="C63" s="23">
        <v>1</v>
      </c>
      <c r="D63" s="4" t="str">
        <f>IF(ISBLANK('Foglio Google'!K62),"-",'Foglio Google'!K62)</f>
        <v>aman zia warraich</v>
      </c>
      <c r="E63" s="5" t="str">
        <f>IF(ISBLANK('Foglio Google'!S62),"-",'Foglio Google'!S62)</f>
        <v>femmina</v>
      </c>
      <c r="F63" s="5">
        <f>IF(ISBLANK('Foglio Google'!T62),"-",'Foglio Google'!T62)</f>
        <v>3</v>
      </c>
      <c r="G63" s="16">
        <f>IF(ISBLANK('Foglio Google'!BE62),"-",'Foglio Google'!BE62)</f>
        <v>40957</v>
      </c>
      <c r="H63" s="4">
        <f>IF(ISBLANK('Foglio Google'!Q62),"0",'Foglio Google'!Q62)</f>
        <v>1</v>
      </c>
      <c r="I63" s="4" t="str">
        <f>IF(ISBLANK('Foglio Google'!BG62),"0",'Foglio Google'!BG62)</f>
        <v>primogenito</v>
      </c>
      <c r="J63" s="5" t="str">
        <f>IF(ISBLANK('Foglio Google'!B62),"-",'Foglio Google'!B62)</f>
        <v>padre</v>
      </c>
      <c r="K63" s="4">
        <f>IF(ISBLANK('Foglio Google'!C62),"-",'Foglio Google'!C62)</f>
        <v>41</v>
      </c>
      <c r="L63" s="5" t="str">
        <f>IF(ISBLANK('Foglio Google'!D62),"-",'Foglio Google'!D62)</f>
        <v>laurea</v>
      </c>
      <c r="M63" s="5" t="str">
        <f>IF(ISBLANK('Foglio Google'!E62),"-",'Foglio Google'!E62)</f>
        <v>occupato</v>
      </c>
      <c r="N63" s="5" t="str">
        <f>IF(ISBLANK('Foglio Google'!F62),"-",'Foglio Google'!F62)</f>
        <v>operaio</v>
      </c>
      <c r="O63" s="4">
        <f>IF(ISBLANK('Foglio Google'!G62),"-",'Foglio Google'!G62)</f>
        <v>41</v>
      </c>
      <c r="P63" s="5" t="str">
        <f>IF(ISBLANK('Foglio Google'!H62),"-",'Foglio Google'!H62)</f>
        <v>laurea</v>
      </c>
      <c r="Q63" s="5" t="str">
        <f>IF(ISBLANK('Foglio Google'!I62),"-",'Foglio Google'!I62)</f>
        <v>casalinga</v>
      </c>
      <c r="R63" s="5" t="str">
        <f>IF(ISBLANK('Foglio Google'!J62),"-",'Foglio Google'!J62)</f>
        <v>-</v>
      </c>
      <c r="S63" s="4">
        <f>IF(ISBLANK('Foglio Google'!U62),"0",'Foglio Google'!U62)</f>
        <v>0</v>
      </c>
      <c r="T63" s="5">
        <v>0</v>
      </c>
      <c r="U63" s="5" t="str">
        <f>IF(ISBLANK('Foglio Google'!BH62),"-",'Foglio Google'!BH62)</f>
        <v>NESSUNO</v>
      </c>
      <c r="V63" s="5">
        <f>IF(ISBLANK('Foglio Google'!W62),"0",'Foglio Google'!W62)</f>
        <v>1</v>
      </c>
      <c r="W63" s="5">
        <f>IF(ISBLANK('Foglio Google'!X62),"0",'Foglio Google'!X62)</f>
        <v>0</v>
      </c>
      <c r="X63" s="5">
        <f>IF(ISBLANK('Foglio Google'!Y62),"0",'Foglio Google'!Y62)</f>
        <v>1</v>
      </c>
      <c r="Y63" s="5">
        <f>IF(ISBLANK('Foglio Google'!Z62),"0",'Foglio Google'!Z62)</f>
        <v>0</v>
      </c>
      <c r="Z63" s="5">
        <f>IF(ISBLANK('Foglio Google'!AA62),"0",'Foglio Google'!AA62)</f>
        <v>0</v>
      </c>
      <c r="AA63" s="4" t="str">
        <f>IF(ISBLANK('Foglio Google'!AB62),"-",'Foglio Google'!AB62)</f>
        <v>no</v>
      </c>
      <c r="AB63" s="5" t="str">
        <f t="shared" si="0"/>
        <v/>
      </c>
      <c r="AC63" s="4" t="str">
        <f>IF(ISBLANK('Foglio Google'!AC62),"",'Foglio Google'!AC62)</f>
        <v/>
      </c>
      <c r="AD63" s="5" t="str">
        <f>IF(ISBLANK('Foglio Google'!AD62),"",'Foglio Google'!AD62)</f>
        <v/>
      </c>
      <c r="AE63" s="5" t="str">
        <f>IF(ISBLANK('Foglio Google'!AE62),"",'Foglio Google'!AE62)</f>
        <v/>
      </c>
      <c r="AF63" s="5" t="str">
        <f>IF(ISBLANK('Foglio Google'!AF62),"",'Foglio Google'!AF62)</f>
        <v/>
      </c>
      <c r="AG63" s="5" t="str">
        <f>IF(ISBLANK('Foglio Google'!AG62),"",'Foglio Google'!AG62)</f>
        <v/>
      </c>
      <c r="AH63" s="5" t="str">
        <f>IF(ISBLANK('Foglio Google'!AH62),"",'Foglio Google'!AH62)</f>
        <v/>
      </c>
      <c r="AI63" s="5" t="str">
        <f>IF(ISBLANK('Foglio Google'!AI62),"",'Foglio Google'!AI62)</f>
        <v/>
      </c>
      <c r="AJ63" s="5" t="str">
        <f>IF(ISBLANK('Foglio Google'!AJ62),"",'Foglio Google'!AJ62)</f>
        <v/>
      </c>
      <c r="AK63" s="5" t="str">
        <f>IF(ISBLANK('Foglio Google'!AK62),"",'Foglio Google'!AK62)</f>
        <v/>
      </c>
      <c r="AL63" s="4" t="str">
        <f>IF(ISBLANK('Foglio Google'!BJ62),"-",'Foglio Google'!BJ62)</f>
        <v>-</v>
      </c>
      <c r="AM63" t="str">
        <f>IF(ISBLANK('Foglio Google'!AM62),"",'Foglio Google'!AM62)</f>
        <v/>
      </c>
      <c r="AN63" t="str">
        <f>IF(ISBLANK('Foglio Google'!AN62),"",'Foglio Google'!AN62)</f>
        <v/>
      </c>
      <c r="AO63" t="str">
        <f>IF(ISBLANK('Foglio Google'!AO62),"",'Foglio Google'!AO62)</f>
        <v/>
      </c>
      <c r="AP63" t="str">
        <f>IF(ISBLANK('Foglio Google'!AP62),"",'Foglio Google'!AP62)</f>
        <v/>
      </c>
      <c r="AQ63" t="str">
        <f>IF(ISBLANK('Foglio Google'!AQ62),"",'Foglio Google'!AQ62)</f>
        <v/>
      </c>
      <c r="AR63" t="str">
        <f>IF(ISBLANK('Foglio Google'!AR62),"",'Foglio Google'!AR62)</f>
        <v>sì, sempre</v>
      </c>
      <c r="AS63" t="str">
        <f>IF(ISBLANK('Foglio Google'!AS62),"",'Foglio Google'!AS62)</f>
        <v/>
      </c>
      <c r="AT63" t="str">
        <f>IF(ISBLANK('Foglio Google'!AT62),"",'Foglio Google'!AT62)</f>
        <v/>
      </c>
      <c r="AU63" t="str">
        <f>IF(ISBLANK('Foglio Google'!AU62),"",'Foglio Google'!AU62)</f>
        <v/>
      </c>
      <c r="AV63" t="str">
        <f>IF(ISBLANK('Foglio Google'!AV62),"",'Foglio Google'!AV62)</f>
        <v/>
      </c>
      <c r="AW63" t="str">
        <f>IF(ISBLANK('Foglio Google'!AW62),"",'Foglio Google'!AW62)</f>
        <v/>
      </c>
      <c r="AX63" s="6" t="str">
        <f>IF(ISBLANK('Foglio Google'!AX62),"",'Foglio Google'!AX62)</f>
        <v/>
      </c>
      <c r="AY63" s="6" t="str">
        <f>IF(ISBLANK('Foglio Google'!AY62),"",'Foglio Google'!AY62)</f>
        <v>no</v>
      </c>
      <c r="AZ63" s="6" t="str">
        <f>IF(ISBLANK('Foglio Google'!AZ62),"",'Foglio Google'!AZ62)</f>
        <v>sì</v>
      </c>
      <c r="BA63" s="6" t="str">
        <f>IF(ISBLANK('Foglio Google'!BA62),"",'Foglio Google'!BA62)</f>
        <v>sì</v>
      </c>
      <c r="BC63" s="35">
        <v>2</v>
      </c>
    </row>
    <row r="64" spans="1:55">
      <c r="A64">
        <f t="shared" si="1"/>
        <v>62</v>
      </c>
      <c r="B64" s="1" t="str">
        <f>IF(ISBLANK('Foglio Google'!A63),"-",'Foglio Google'!A63)</f>
        <v>07/04/2015 20.47.02</v>
      </c>
      <c r="C64" s="23">
        <v>1</v>
      </c>
      <c r="D64" s="4" t="str">
        <f>IF(ISBLANK('Foglio Google'!K63),"-",'Foglio Google'!K63)</f>
        <v>alessia domenicale</v>
      </c>
      <c r="E64" s="5" t="str">
        <f>IF(ISBLANK('Foglio Google'!S63),"-",'Foglio Google'!S63)</f>
        <v>femmina</v>
      </c>
      <c r="F64" s="5">
        <f>IF(ISBLANK('Foglio Google'!T63),"-",'Foglio Google'!T63)</f>
        <v>5</v>
      </c>
      <c r="G64" s="16">
        <f>IF(ISBLANK('Foglio Google'!BE63),"-",'Foglio Google'!BE63)</f>
        <v>40147</v>
      </c>
      <c r="H64" s="4">
        <f>IF(ISBLANK('Foglio Google'!Q63),"0",'Foglio Google'!Q63)</f>
        <v>2</v>
      </c>
      <c r="I64" s="4" t="str">
        <f>IF(ISBLANK('Foglio Google'!BG63),"0",'Foglio Google'!BG63)</f>
        <v>primogenito</v>
      </c>
      <c r="J64" s="5" t="str">
        <f>IF(ISBLANK('Foglio Google'!B63),"-",'Foglio Google'!B63)</f>
        <v>madre</v>
      </c>
      <c r="K64" s="4">
        <f>IF(ISBLANK('Foglio Google'!C63),"-",'Foglio Google'!C63)</f>
        <v>35</v>
      </c>
      <c r="L64" s="5" t="str">
        <f>IF(ISBLANK('Foglio Google'!D63),"-",'Foglio Google'!D63)</f>
        <v>superiore</v>
      </c>
      <c r="M64" s="5" t="str">
        <f>IF(ISBLANK('Foglio Google'!E63),"-",'Foglio Google'!E63)</f>
        <v>occupato</v>
      </c>
      <c r="N64" s="5" t="str">
        <f>IF(ISBLANK('Foglio Google'!F63),"-",'Foglio Google'!F63)</f>
        <v>impiegato</v>
      </c>
      <c r="O64" s="4">
        <f>IF(ISBLANK('Foglio Google'!G63),"-",'Foglio Google'!G63)</f>
        <v>35</v>
      </c>
      <c r="P64" s="5" t="str">
        <f>IF(ISBLANK('Foglio Google'!H63),"-",'Foglio Google'!H63)</f>
        <v>superiore</v>
      </c>
      <c r="Q64" s="5" t="str">
        <f>IF(ISBLANK('Foglio Google'!I63),"-",'Foglio Google'!I63)</f>
        <v>occupata</v>
      </c>
      <c r="R64" s="5" t="s">
        <v>850</v>
      </c>
      <c r="S64" s="4">
        <f>IF(ISBLANK('Foglio Google'!U63),"0",'Foglio Google'!U63)</f>
        <v>2</v>
      </c>
      <c r="T64" s="5" t="s">
        <v>845</v>
      </c>
      <c r="U64" s="5" t="str">
        <f>IF(ISBLANK('Foglio Google'!BH63),"-",'Foglio Google'!BH63)</f>
        <v>ORL</v>
      </c>
      <c r="V64" s="5">
        <f>IF(ISBLANK('Foglio Google'!W63),"0",'Foglio Google'!W63)</f>
        <v>5</v>
      </c>
      <c r="W64" s="5">
        <f>IF(ISBLANK('Foglio Google'!X63),"0",'Foglio Google'!X63)</f>
        <v>0</v>
      </c>
      <c r="X64" s="5">
        <f>IF(ISBLANK('Foglio Google'!Y63),"0",'Foglio Google'!Y63)</f>
        <v>5</v>
      </c>
      <c r="Y64" s="5">
        <f>IF(ISBLANK('Foglio Google'!Z63),"0",'Foglio Google'!Z63)</f>
        <v>0</v>
      </c>
      <c r="Z64" s="5">
        <f>IF(ISBLANK('Foglio Google'!AA63),"0",'Foglio Google'!AA63)</f>
        <v>0</v>
      </c>
      <c r="AA64" s="4" t="str">
        <f>IF(ISBLANK('Foglio Google'!AB63),"-",'Foglio Google'!AB63)</f>
        <v>si</v>
      </c>
      <c r="AB64" s="5">
        <f t="shared" si="0"/>
        <v>1</v>
      </c>
      <c r="AC64" s="4" t="str">
        <f>IF(ISBLANK('Foglio Google'!AC63),"",'Foglio Google'!AC63)</f>
        <v/>
      </c>
      <c r="AD64" s="5" t="str">
        <f>IF(ISBLANK('Foglio Google'!AD63),"",'Foglio Google'!AD63)</f>
        <v>4 volte</v>
      </c>
      <c r="AE64" s="5" t="str">
        <f>IF(ISBLANK('Foglio Google'!AE63),"",'Foglio Google'!AE63)</f>
        <v/>
      </c>
      <c r="AF64" s="5" t="str">
        <f>IF(ISBLANK('Foglio Google'!AF63),"",'Foglio Google'!AF63)</f>
        <v/>
      </c>
      <c r="AG64" s="5" t="str">
        <f>IF(ISBLANK('Foglio Google'!AG63),"",'Foglio Google'!AG63)</f>
        <v/>
      </c>
      <c r="AH64" s="5" t="str">
        <f>IF(ISBLANK('Foglio Google'!AH63),"",'Foglio Google'!AH63)</f>
        <v/>
      </c>
      <c r="AI64" s="5" t="str">
        <f>IF(ISBLANK('Foglio Google'!AI63),"",'Foglio Google'!AI63)</f>
        <v/>
      </c>
      <c r="AJ64" s="5" t="str">
        <f>IF(ISBLANK('Foglio Google'!AJ63),"",'Foglio Google'!AJ63)</f>
        <v/>
      </c>
      <c r="AK64" s="5" t="str">
        <f>IF(ISBLANK('Foglio Google'!AK63),"",'Foglio Google'!AK63)</f>
        <v/>
      </c>
      <c r="AL64" s="4" t="str">
        <f>IF(ISBLANK('Foglio Google'!BJ63),"-",'Foglio Google'!BJ63)</f>
        <v>immuno/orl</v>
      </c>
      <c r="AM64" t="str">
        <f>IF(ISBLANK('Foglio Google'!AM63),"",'Foglio Google'!AM63)</f>
        <v>nella maggior parte dei casi</v>
      </c>
      <c r="AN64" t="str">
        <f>IF(ISBLANK('Foglio Google'!AN63),"",'Foglio Google'!AN63)</f>
        <v>insieme</v>
      </c>
      <c r="AO64" t="str">
        <f>IF(ISBLANK('Foglio Google'!AO63),"",'Foglio Google'!AO63)</f>
        <v>la medicina convenzionale</v>
      </c>
      <c r="AP64" t="str">
        <f>IF(ISBLANK('Foglio Google'!AP63),"",'Foglio Google'!AP63)</f>
        <v>medicine convenzionali</v>
      </c>
      <c r="AQ64" t="str">
        <f>IF(ISBLANK('Foglio Google'!AQ63),"",'Foglio Google'!AQ63)</f>
        <v>altro tentativo con la medicina convenzionale</v>
      </c>
      <c r="AR64" t="str">
        <f>IF(ISBLANK('Foglio Google'!AR63),"",'Foglio Google'!AR63)</f>
        <v>sì, sempre</v>
      </c>
      <c r="AS64" t="str">
        <f>IF(ISBLANK('Foglio Google'!AS63),"",'Foglio Google'!AS63)</f>
        <v/>
      </c>
      <c r="AT64" t="str">
        <f>IF(ISBLANK('Foglio Google'!AT63),"",'Foglio Google'!AT63)</f>
        <v>imoviral_x000D_golaprop_x000D_uncadep_x000D_ansiodep_x000D_influprop</v>
      </c>
      <c r="AU64" t="str">
        <f>IF(ISBLANK('Foglio Google'!AU63),"",'Foglio Google'!AU63)</f>
        <v>no</v>
      </c>
      <c r="AV64" t="str">
        <f>IF(ISBLANK('Foglio Google'!AV63),"",'Foglio Google'!AV63)</f>
        <v/>
      </c>
      <c r="AW64" t="str">
        <f>IF(ISBLANK('Foglio Google'!AW63),"",'Foglio Google'!AW63)</f>
        <v>si</v>
      </c>
      <c r="AX64" s="6" t="str">
        <f>IF(ISBLANK('Foglio Google'!AX63),"",'Foglio Google'!AX63)</f>
        <v>Perche mi è stata consigliata o prescritta dal mio medico o da medici specializzati</v>
      </c>
      <c r="AY64" s="6" t="str">
        <f>IF(ISBLANK('Foglio Google'!AY63),"",'Foglio Google'!AY63)</f>
        <v>sì</v>
      </c>
      <c r="AZ64" s="6" t="str">
        <f>IF(ISBLANK('Foglio Google'!AZ63),"",'Foglio Google'!AZ63)</f>
        <v>sì</v>
      </c>
      <c r="BA64" s="6" t="str">
        <f>IF(ISBLANK('Foglio Google'!BA63),"",'Foglio Google'!BA63)</f>
        <v>sì</v>
      </c>
      <c r="BC64" s="35">
        <v>3</v>
      </c>
    </row>
    <row r="65" spans="1:55" ht="14" customHeight="1">
      <c r="A65">
        <f t="shared" si="1"/>
        <v>63</v>
      </c>
      <c r="B65" s="1" t="str">
        <f>IF(ISBLANK('Foglio Google'!A64),"-",'Foglio Google'!A64)</f>
        <v>08/04/2015 10.36.12</v>
      </c>
      <c r="C65" s="23">
        <v>1</v>
      </c>
      <c r="D65" s="4" t="str">
        <f>IF(ISBLANK('Foglio Google'!K64),"-",'Foglio Google'!K64)</f>
        <v>maria zanicotti</v>
      </c>
      <c r="E65" s="5" t="str">
        <f>IF(ISBLANK('Foglio Google'!S64),"-",'Foglio Google'!S64)</f>
        <v>femmina</v>
      </c>
      <c r="F65" s="5">
        <f>IF(ISBLANK('Foglio Google'!T64),"-",'Foglio Google'!T64)</f>
        <v>4</v>
      </c>
      <c r="G65" s="16">
        <f>IF(ISBLANK('Foglio Google'!BE64),"-",'Foglio Google'!BE64)</f>
        <v>40353</v>
      </c>
      <c r="H65" s="4">
        <f>IF(ISBLANK('Foglio Google'!Q64),"0",'Foglio Google'!Q64)</f>
        <v>1</v>
      </c>
      <c r="I65" s="4" t="str">
        <f>IF(ISBLANK('Foglio Google'!BG64),"0",'Foglio Google'!BG64)</f>
        <v>primogenito</v>
      </c>
      <c r="J65" s="5" t="str">
        <f>IF(ISBLANK('Foglio Google'!B64),"-",'Foglio Google'!B64)</f>
        <v>padre</v>
      </c>
      <c r="K65" s="4">
        <f>IF(ISBLANK('Foglio Google'!C64),"-",'Foglio Google'!C64)</f>
        <v>53</v>
      </c>
      <c r="L65" s="5" t="str">
        <f>IF(ISBLANK('Foglio Google'!D64),"-",'Foglio Google'!D64)</f>
        <v>superiore</v>
      </c>
      <c r="M65" s="5" t="str">
        <f>IF(ISBLANK('Foglio Google'!E64),"-",'Foglio Google'!E64)</f>
        <v>occupato</v>
      </c>
      <c r="N65" s="5" t="str">
        <f>IF(ISBLANK('Foglio Google'!F64),"-",'Foglio Google'!F64)</f>
        <v>libero professionista</v>
      </c>
      <c r="O65" s="4">
        <f>IF(ISBLANK('Foglio Google'!G64),"-",'Foglio Google'!G64)</f>
        <v>49</v>
      </c>
      <c r="P65" s="5" t="str">
        <f>IF(ISBLANK('Foglio Google'!H64),"-",'Foglio Google'!H64)</f>
        <v>superiore</v>
      </c>
      <c r="Q65" s="5" t="str">
        <f>IF(ISBLANK('Foglio Google'!I64),"-",'Foglio Google'!I64)</f>
        <v>occupata</v>
      </c>
      <c r="R65" s="5" t="str">
        <f>IF(ISBLANK('Foglio Google'!J64),"-",'Foglio Google'!J64)</f>
        <v>impiegata</v>
      </c>
      <c r="S65" s="4">
        <f>IF(ISBLANK('Foglio Google'!U64),"0",'Foglio Google'!U64)</f>
        <v>2</v>
      </c>
      <c r="T65" s="5" t="s">
        <v>845</v>
      </c>
      <c r="U65" s="5" t="str">
        <f>IF(ISBLANK('Foglio Google'!BH64),"-",'Foglio Google'!BH64)</f>
        <v>FEBBRE/INFLUENZA</v>
      </c>
      <c r="V65" s="5">
        <f>IF(ISBLANK('Foglio Google'!W64),"0",'Foglio Google'!W64)</f>
        <v>2</v>
      </c>
      <c r="W65" s="5">
        <f>IF(ISBLANK('Foglio Google'!X64),"0",'Foglio Google'!X64)</f>
        <v>0</v>
      </c>
      <c r="X65" s="5">
        <f>IF(ISBLANK('Foglio Google'!Y64),"0",'Foglio Google'!Y64)</f>
        <v>2</v>
      </c>
      <c r="Y65" s="5">
        <f>IF(ISBLANK('Foglio Google'!Z64),"0",'Foglio Google'!Z64)</f>
        <v>0</v>
      </c>
      <c r="Z65" s="5">
        <f>IF(ISBLANK('Foglio Google'!AA64),"0",'Foglio Google'!AA64)</f>
        <v>2</v>
      </c>
      <c r="AA65" s="4" t="str">
        <f>IF(ISBLANK('Foglio Google'!AB64),"-",'Foglio Google'!AB64)</f>
        <v>si</v>
      </c>
      <c r="AB65" s="5">
        <f t="shared" si="0"/>
        <v>0</v>
      </c>
      <c r="AC65" s="4" t="str">
        <f>IF(ISBLANK('Foglio Google'!AC64),"",'Foglio Google'!AC64)</f>
        <v/>
      </c>
      <c r="AD65" s="5" t="str">
        <f>IF(ISBLANK('Foglio Google'!AD64),"",'Foglio Google'!AD64)</f>
        <v/>
      </c>
      <c r="AE65" s="5" t="str">
        <f>IF(ISBLANK('Foglio Google'!AE64),"",'Foglio Google'!AE64)</f>
        <v/>
      </c>
      <c r="AF65" s="5" t="str">
        <f>IF(ISBLANK('Foglio Google'!AF64),"",'Foglio Google'!AF64)</f>
        <v/>
      </c>
      <c r="AG65" s="5" t="str">
        <f>IF(ISBLANK('Foglio Google'!AG64),"",'Foglio Google'!AG64)</f>
        <v/>
      </c>
      <c r="AH65" s="5" t="str">
        <f>IF(ISBLANK('Foglio Google'!AH64),"",'Foglio Google'!AH64)</f>
        <v/>
      </c>
      <c r="AI65" s="5" t="str">
        <f>IF(ISBLANK('Foglio Google'!AI64),"",'Foglio Google'!AI64)</f>
        <v/>
      </c>
      <c r="AJ65" s="5" t="str">
        <f>IF(ISBLANK('Foglio Google'!AJ64),"",'Foglio Google'!AJ64)</f>
        <v/>
      </c>
      <c r="AK65" s="5" t="str">
        <f>IF(ISBLANK('Foglio Google'!AK64),"",'Foglio Google'!AK64)</f>
        <v/>
      </c>
      <c r="AL65" s="4" t="str">
        <f>IF(ISBLANK('Foglio Google'!BJ64),"-",'Foglio Google'!BJ64)</f>
        <v>immuno</v>
      </c>
      <c r="AM65" t="str">
        <f>IF(ISBLANK('Foglio Google'!AM64),"",'Foglio Google'!AM64)</f>
        <v>nella maggior parte dei casi</v>
      </c>
      <c r="AN65" t="str">
        <f>IF(ISBLANK('Foglio Google'!AN64),"",'Foglio Google'!AN64)</f>
        <v>in alternativa</v>
      </c>
      <c r="AO65" t="str">
        <f>IF(ISBLANK('Foglio Google'!AO64),"",'Foglio Google'!AO64)</f>
        <v>la medicina convenzionale</v>
      </c>
      <c r="AP65" t="str">
        <f>IF(ISBLANK('Foglio Google'!AP64),"",'Foglio Google'!AP64)</f>
        <v>medicine convenzionali</v>
      </c>
      <c r="AQ65" t="str">
        <f>IF(ISBLANK('Foglio Google'!AQ64),"",'Foglio Google'!AQ64)</f>
        <v>altro tentativo con la medicina convenzionale</v>
      </c>
      <c r="AR65" t="str">
        <f>IF(ISBLANK('Foglio Google'!AR64),"",'Foglio Google'!AR64)</f>
        <v>sì, sempre</v>
      </c>
      <c r="AS65" t="str">
        <f>IF(ISBLANK('Foglio Google'!AS64),"",'Foglio Google'!AS64)</f>
        <v>farmacista</v>
      </c>
      <c r="AT65" t="str">
        <f>IF(ISBLANK('Foglio Google'!AT64),"",'Foglio Google'!AT64)</f>
        <v>oscillococcinum</v>
      </c>
      <c r="AU65" t="str">
        <f>IF(ISBLANK('Foglio Google'!AU64),"",'Foglio Google'!AU64)</f>
        <v>no</v>
      </c>
      <c r="AV65" t="str">
        <f>IF(ISBLANK('Foglio Google'!AV64),"",'Foglio Google'!AV64)</f>
        <v/>
      </c>
      <c r="AW65" t="str">
        <f>IF(ISBLANK('Foglio Google'!AW64),"",'Foglio Google'!AW64)</f>
        <v>si</v>
      </c>
      <c r="AX65" s="6" t="str">
        <f>IF(ISBLANK('Foglio Google'!AX64),"",'Foglio Google'!AX64)</f>
        <v>per consiglio di conoscenti</v>
      </c>
      <c r="AY65" s="6" t="str">
        <f>IF(ISBLANK('Foglio Google'!AY64),"",'Foglio Google'!AY64)</f>
        <v>no</v>
      </c>
      <c r="AZ65" s="6" t="str">
        <f>IF(ISBLANK('Foglio Google'!AZ64),"",'Foglio Google'!AZ64)</f>
        <v>sì</v>
      </c>
      <c r="BA65" s="6" t="str">
        <f>IF(ISBLANK('Foglio Google'!BA64),"",'Foglio Google'!BA64)</f>
        <v>sì</v>
      </c>
      <c r="BC65" s="35">
        <v>2</v>
      </c>
    </row>
    <row r="66" spans="1:55">
      <c r="A66">
        <f t="shared" si="1"/>
        <v>64</v>
      </c>
      <c r="B66" s="1" t="str">
        <f>IF(ISBLANK('Foglio Google'!A65),"-",'Foglio Google'!A65)</f>
        <v>08/04/2015 10.38.31</v>
      </c>
      <c r="C66" s="23">
        <v>1</v>
      </c>
      <c r="D66" s="4" t="str">
        <f>IF(ISBLANK('Foglio Google'!K65),"-",'Foglio Google'!K65)</f>
        <v>filippo arancio</v>
      </c>
      <c r="E66" s="5" t="str">
        <f>IF(ISBLANK('Foglio Google'!S65),"-",'Foglio Google'!S65)</f>
        <v>maschio</v>
      </c>
      <c r="F66" s="5">
        <f>IF(ISBLANK('Foglio Google'!T65),"-",'Foglio Google'!T65)</f>
        <v>4</v>
      </c>
      <c r="G66" s="16">
        <f>IF(ISBLANK('Foglio Google'!BE65),"-",'Foglio Google'!BE65)</f>
        <v>40447</v>
      </c>
      <c r="H66" s="4">
        <f>IF(ISBLANK('Foglio Google'!Q65),"0",'Foglio Google'!Q65)</f>
        <v>2</v>
      </c>
      <c r="I66" s="4" t="str">
        <f>IF(ISBLANK('Foglio Google'!BG65),"0",'Foglio Google'!BG65)</f>
        <v>secondogenito</v>
      </c>
      <c r="J66" s="5" t="str">
        <f>IF(ISBLANK('Foglio Google'!B65),"-",'Foglio Google'!B65)</f>
        <v>madre</v>
      </c>
      <c r="K66" s="4">
        <f>IF(ISBLANK('Foglio Google'!C65),"-",'Foglio Google'!C65)</f>
        <v>40</v>
      </c>
      <c r="L66" s="5" t="str">
        <f>IF(ISBLANK('Foglio Google'!D65),"-",'Foglio Google'!D65)</f>
        <v>terzo livello</v>
      </c>
      <c r="M66" s="5" t="str">
        <f>IF(ISBLANK('Foglio Google'!E65),"-",'Foglio Google'!E65)</f>
        <v>occupato</v>
      </c>
      <c r="N66" s="5" t="str">
        <f>IF(ISBLANK('Foglio Google'!F65),"-",'Foglio Google'!F65)</f>
        <v>medico</v>
      </c>
      <c r="O66" s="4">
        <f>IF(ISBLANK('Foglio Google'!G65),"-",'Foglio Google'!G65)</f>
        <v>40</v>
      </c>
      <c r="P66" s="5" t="str">
        <f>IF(ISBLANK('Foglio Google'!H65),"-",'Foglio Google'!H65)</f>
        <v>superiore</v>
      </c>
      <c r="Q66" s="5" t="str">
        <f>IF(ISBLANK('Foglio Google'!I65),"-",'Foglio Google'!I65)</f>
        <v>occupata</v>
      </c>
      <c r="R66" s="5" t="s">
        <v>849</v>
      </c>
      <c r="S66" s="4">
        <f>IF(ISBLANK('Foglio Google'!U65),"0",'Foglio Google'!U65)</f>
        <v>10</v>
      </c>
      <c r="T66" s="5" t="s">
        <v>846</v>
      </c>
      <c r="U66" s="5" t="str">
        <f>IF(ISBLANK('Foglio Google'!BH65),"-",'Foglio Google'!BH65)</f>
        <v>ORL</v>
      </c>
      <c r="V66" s="5">
        <f>IF(ISBLANK('Foglio Google'!W65),"0",'Foglio Google'!W65)</f>
        <v>10</v>
      </c>
      <c r="W66" s="5">
        <f>IF(ISBLANK('Foglio Google'!X65),"0",'Foglio Google'!X65)</f>
        <v>0</v>
      </c>
      <c r="X66" s="5">
        <f>IF(ISBLANK('Foglio Google'!Y65),"0",'Foglio Google'!Y65)</f>
        <v>10</v>
      </c>
      <c r="Y66" s="5">
        <f>IF(ISBLANK('Foglio Google'!Z65),"0",'Foglio Google'!Z65)</f>
        <v>0</v>
      </c>
      <c r="Z66" s="5">
        <f>IF(ISBLANK('Foglio Google'!AA65),"0",'Foglio Google'!AA65)</f>
        <v>0</v>
      </c>
      <c r="AA66" s="4" t="str">
        <f>IF(ISBLANK('Foglio Google'!AB65),"-",'Foglio Google'!AB65)</f>
        <v>no</v>
      </c>
      <c r="AB66" s="5" t="str">
        <f t="shared" si="0"/>
        <v/>
      </c>
      <c r="AC66" s="4" t="str">
        <f>IF(ISBLANK('Foglio Google'!AC65),"",'Foglio Google'!AC65)</f>
        <v/>
      </c>
      <c r="AD66" s="5" t="str">
        <f>IF(ISBLANK('Foglio Google'!AD65),"",'Foglio Google'!AD65)</f>
        <v/>
      </c>
      <c r="AE66" s="5" t="str">
        <f>IF(ISBLANK('Foglio Google'!AE65),"",'Foglio Google'!AE65)</f>
        <v/>
      </c>
      <c r="AF66" s="5" t="str">
        <f>IF(ISBLANK('Foglio Google'!AF65),"",'Foglio Google'!AF65)</f>
        <v/>
      </c>
      <c r="AG66" s="5" t="str">
        <f>IF(ISBLANK('Foglio Google'!AG65),"",'Foglio Google'!AG65)</f>
        <v/>
      </c>
      <c r="AH66" s="5" t="str">
        <f>IF(ISBLANK('Foglio Google'!AH65),"",'Foglio Google'!AH65)</f>
        <v/>
      </c>
      <c r="AI66" s="5" t="str">
        <f>IF(ISBLANK('Foglio Google'!AI65),"",'Foglio Google'!AI65)</f>
        <v/>
      </c>
      <c r="AJ66" s="5" t="str">
        <f>IF(ISBLANK('Foglio Google'!AJ65),"",'Foglio Google'!AJ65)</f>
        <v/>
      </c>
      <c r="AK66" s="5" t="str">
        <f>IF(ISBLANK('Foglio Google'!AK65),"",'Foglio Google'!AK65)</f>
        <v/>
      </c>
      <c r="AL66" s="4" t="str">
        <f>IF(ISBLANK('Foglio Google'!BJ65),"-",'Foglio Google'!BJ65)</f>
        <v>-</v>
      </c>
      <c r="AM66" t="str">
        <f>IF(ISBLANK('Foglio Google'!AM65),"",'Foglio Google'!AM65)</f>
        <v/>
      </c>
      <c r="AN66" t="str">
        <f>IF(ISBLANK('Foglio Google'!AN65),"",'Foglio Google'!AN65)</f>
        <v/>
      </c>
      <c r="AO66" t="str">
        <f>IF(ISBLANK('Foglio Google'!AO65),"",'Foglio Google'!AO65)</f>
        <v/>
      </c>
      <c r="AP66" t="str">
        <f>IF(ISBLANK('Foglio Google'!AP65),"",'Foglio Google'!AP65)</f>
        <v/>
      </c>
      <c r="AQ66" t="str">
        <f>IF(ISBLANK('Foglio Google'!AQ65),"",'Foglio Google'!AQ65)</f>
        <v/>
      </c>
      <c r="AR66" t="str">
        <f>IF(ISBLANK('Foglio Google'!AR65),"",'Foglio Google'!AR65)</f>
        <v>sì, sempre</v>
      </c>
      <c r="AS66" t="str">
        <f>IF(ISBLANK('Foglio Google'!AS65),"",'Foglio Google'!AS65)</f>
        <v/>
      </c>
      <c r="AT66" t="str">
        <f>IF(ISBLANK('Foglio Google'!AT65),"",'Foglio Google'!AT65)</f>
        <v/>
      </c>
      <c r="AU66" t="str">
        <f>IF(ISBLANK('Foglio Google'!AU65),"",'Foglio Google'!AU65)</f>
        <v/>
      </c>
      <c r="AV66" t="str">
        <f>IF(ISBLANK('Foglio Google'!AV65),"",'Foglio Google'!AV65)</f>
        <v/>
      </c>
      <c r="AW66" t="str">
        <f>IF(ISBLANK('Foglio Google'!AW65),"",'Foglio Google'!AW65)</f>
        <v/>
      </c>
      <c r="AX66" s="6" t="str">
        <f>IF(ISBLANK('Foglio Google'!AX65),"",'Foglio Google'!AX65)</f>
        <v/>
      </c>
      <c r="AY66" s="6" t="str">
        <f>IF(ISBLANK('Foglio Google'!AY65),"",'Foglio Google'!AY65)</f>
        <v>non lo so</v>
      </c>
      <c r="AZ66" s="6" t="str">
        <f>IF(ISBLANK('Foglio Google'!AZ65),"",'Foglio Google'!AZ65)</f>
        <v>sì</v>
      </c>
      <c r="BA66" s="6" t="str">
        <f>IF(ISBLANK('Foglio Google'!BA65),"",'Foglio Google'!BA65)</f>
        <v>sì</v>
      </c>
      <c r="BC66" s="35">
        <v>5</v>
      </c>
    </row>
    <row r="67" spans="1:55" ht="14" customHeight="1">
      <c r="A67">
        <f t="shared" si="1"/>
        <v>65</v>
      </c>
      <c r="B67" s="1" t="str">
        <f>IF(ISBLANK('Foglio Google'!A66),"-",'Foglio Google'!A66)</f>
        <v>08/04/2015 10.46.46</v>
      </c>
      <c r="C67" s="23">
        <v>1</v>
      </c>
      <c r="D67" s="4" t="str">
        <f>IF(ISBLANK('Foglio Google'!K66),"-",'Foglio Google'!K66)</f>
        <v>filippo sangermano</v>
      </c>
      <c r="E67" s="5" t="str">
        <f>IF(ISBLANK('Foglio Google'!S66),"-",'Foglio Google'!S66)</f>
        <v>maschio</v>
      </c>
      <c r="F67" s="5">
        <f>IF(ISBLANK('Foglio Google'!T66),"-",'Foglio Google'!T66)</f>
        <v>3</v>
      </c>
      <c r="G67" s="16">
        <f>IF(ISBLANK('Foglio Google'!BE66),"-",'Foglio Google'!BE66)</f>
        <v>40872</v>
      </c>
      <c r="H67" s="4">
        <f>IF(ISBLANK('Foglio Google'!Q66),"0",'Foglio Google'!Q66)</f>
        <v>3</v>
      </c>
      <c r="I67" s="4" t="str">
        <f>IF(ISBLANK('Foglio Google'!BG66),"0",'Foglio Google'!BG66)</f>
        <v>primogenito</v>
      </c>
      <c r="J67" s="5" t="str">
        <f>IF(ISBLANK('Foglio Google'!B66),"-",'Foglio Google'!B66)</f>
        <v>madre</v>
      </c>
      <c r="K67" s="4">
        <f>IF(ISBLANK('Foglio Google'!C66),"-",'Foglio Google'!C66)</f>
        <v>39</v>
      </c>
      <c r="L67" s="5" t="str">
        <f>IF(ISBLANK('Foglio Google'!D66),"-",'Foglio Google'!D66)</f>
        <v>superiore</v>
      </c>
      <c r="M67" s="5" t="str">
        <f>IF(ISBLANK('Foglio Google'!E66),"-",'Foglio Google'!E66)</f>
        <v>occupato</v>
      </c>
      <c r="N67" s="5" t="s">
        <v>140</v>
      </c>
      <c r="O67" s="4">
        <f>IF(ISBLANK('Foglio Google'!G66),"-",'Foglio Google'!G66)</f>
        <v>37</v>
      </c>
      <c r="P67" s="5" t="str">
        <f>IF(ISBLANK('Foglio Google'!H66),"-",'Foglio Google'!H66)</f>
        <v>laurea</v>
      </c>
      <c r="Q67" s="5" t="str">
        <f>IF(ISBLANK('Foglio Google'!I66),"-",'Foglio Google'!I66)</f>
        <v>casalinga</v>
      </c>
      <c r="R67" s="5" t="str">
        <f>IF(ISBLANK('Foglio Google'!J66),"-",'Foglio Google'!J66)</f>
        <v>-</v>
      </c>
      <c r="S67" s="4">
        <f>IF(ISBLANK('Foglio Google'!U66),"0",'Foglio Google'!U66)</f>
        <v>10</v>
      </c>
      <c r="T67" s="5" t="s">
        <v>846</v>
      </c>
      <c r="U67" s="5" t="str">
        <f>IF(ISBLANK('Foglio Google'!BH66),"-",'Foglio Google'!BH66)</f>
        <v>ORL</v>
      </c>
      <c r="V67" s="5">
        <f>IF(ISBLANK('Foglio Google'!W66),"0",'Foglio Google'!W66)</f>
        <v>10</v>
      </c>
      <c r="W67" s="5">
        <f>IF(ISBLANK('Foglio Google'!X66),"0",'Foglio Google'!X66)</f>
        <v>0</v>
      </c>
      <c r="X67" s="5">
        <f>IF(ISBLANK('Foglio Google'!Y66),"0",'Foglio Google'!Y66)</f>
        <v>10</v>
      </c>
      <c r="Y67" s="5">
        <f>IF(ISBLANK('Foglio Google'!Z66),"0",'Foglio Google'!Z66)</f>
        <v>0</v>
      </c>
      <c r="Z67" s="5">
        <f>IF(ISBLANK('Foglio Google'!AA66),"0",'Foglio Google'!AA66)</f>
        <v>0</v>
      </c>
      <c r="AA67" s="4" t="str">
        <f>IF(ISBLANK('Foglio Google'!AB66),"-",'Foglio Google'!AB66)</f>
        <v>si</v>
      </c>
      <c r="AB67" s="5">
        <f t="shared" si="0"/>
        <v>1</v>
      </c>
      <c r="AC67" s="4" t="str">
        <f>IF(ISBLANK('Foglio Google'!AC66),"",'Foglio Google'!AC66)</f>
        <v/>
      </c>
      <c r="AD67" s="5" t="str">
        <f>IF(ISBLANK('Foglio Google'!AD66),"",'Foglio Google'!AD66)</f>
        <v>4 volte</v>
      </c>
      <c r="AE67" s="5" t="str">
        <f>IF(ISBLANK('Foglio Google'!AE66),"",'Foglio Google'!AE66)</f>
        <v/>
      </c>
      <c r="AF67" s="5" t="str">
        <f>IF(ISBLANK('Foglio Google'!AF66),"",'Foglio Google'!AF66)</f>
        <v/>
      </c>
      <c r="AG67" s="5" t="str">
        <f>IF(ISBLANK('Foglio Google'!AG66),"",'Foglio Google'!AG66)</f>
        <v/>
      </c>
      <c r="AH67" s="5" t="str">
        <f>IF(ISBLANK('Foglio Google'!AH66),"",'Foglio Google'!AH66)</f>
        <v/>
      </c>
      <c r="AI67" s="5" t="str">
        <f>IF(ISBLANK('Foglio Google'!AI66),"",'Foglio Google'!AI66)</f>
        <v/>
      </c>
      <c r="AJ67" s="5" t="str">
        <f>IF(ISBLANK('Foglio Google'!AJ66),"",'Foglio Google'!AJ66)</f>
        <v/>
      </c>
      <c r="AK67" s="5" t="str">
        <f>IF(ISBLANK('Foglio Google'!AK66),"",'Foglio Google'!AK66)</f>
        <v/>
      </c>
      <c r="AL67" s="4" t="s">
        <v>821</v>
      </c>
      <c r="AM67" t="str">
        <f>IF(ISBLANK('Foglio Google'!AM66),"",'Foglio Google'!AM66)</f>
        <v>qualche volta</v>
      </c>
      <c r="AN67" t="str">
        <f>IF(ISBLANK('Foglio Google'!AN66),"",'Foglio Google'!AN66)</f>
        <v>insieme</v>
      </c>
      <c r="AO67" t="str">
        <f>IF(ISBLANK('Foglio Google'!AO66),"",'Foglio Google'!AO66)</f>
        <v>la medicina convenzionale</v>
      </c>
      <c r="AP67" t="str">
        <f>IF(ISBLANK('Foglio Google'!AP66),"",'Foglio Google'!AP66)</f>
        <v>medicine convenzionali</v>
      </c>
      <c r="AQ67" t="str">
        <f>IF(ISBLANK('Foglio Google'!AQ66),"",'Foglio Google'!AQ66)</f>
        <v>altro tentativo con la medicina convenzionale</v>
      </c>
      <c r="AR67" t="str">
        <f>IF(ISBLANK('Foglio Google'!AR66),"",'Foglio Google'!AR66)</f>
        <v>sì, sempre</v>
      </c>
      <c r="AS67" t="str">
        <f>IF(ISBLANK('Foglio Google'!AS66),"",'Foglio Google'!AS66)</f>
        <v/>
      </c>
      <c r="AT67" t="str">
        <f>IF(ISBLANK('Foglio Google'!AT66),"",'Foglio Google'!AT66)</f>
        <v>grintuss</v>
      </c>
      <c r="AU67" t="str">
        <f>IF(ISBLANK('Foglio Google'!AU66),"",'Foglio Google'!AU66)</f>
        <v>no</v>
      </c>
      <c r="AV67" t="str">
        <f>IF(ISBLANK('Foglio Google'!AV66),"",'Foglio Google'!AV66)</f>
        <v/>
      </c>
      <c r="AW67" t="str">
        <f>IF(ISBLANK('Foglio Google'!AW66),"",'Foglio Google'!AW66)</f>
        <v>si</v>
      </c>
      <c r="AX67" s="6" t="str">
        <f>IF(ISBLANK('Foglio Google'!AX66),"",'Foglio Google'!AX66)</f>
        <v>Perche mi è stata consigliata o prescritta dal mio medico o da medici specializzati</v>
      </c>
      <c r="AY67" s="6" t="str">
        <f>IF(ISBLANK('Foglio Google'!AY66),"",'Foglio Google'!AY66)</f>
        <v>sì</v>
      </c>
      <c r="AZ67" s="6" t="str">
        <f>IF(ISBLANK('Foglio Google'!AZ66),"",'Foglio Google'!AZ66)</f>
        <v>sì</v>
      </c>
      <c r="BA67" s="6" t="str">
        <f>IF(ISBLANK('Foglio Google'!BA66),"",'Foglio Google'!BA66)</f>
        <v>sì</v>
      </c>
      <c r="BC67" s="35">
        <v>5</v>
      </c>
    </row>
    <row r="68" spans="1:55">
      <c r="A68">
        <f t="shared" si="1"/>
        <v>66</v>
      </c>
      <c r="B68" s="1" t="str">
        <f>IF(ISBLANK('Foglio Google'!A67),"-",'Foglio Google'!A67)</f>
        <v>08/04/2015 10.55.10</v>
      </c>
      <c r="C68" s="23">
        <v>1</v>
      </c>
      <c r="D68" s="4" t="str">
        <f>IF(ISBLANK('Foglio Google'!K67),"-",'Foglio Google'!K67)</f>
        <v>francesco ritucci</v>
      </c>
      <c r="E68" s="5" t="str">
        <f>IF(ISBLANK('Foglio Google'!S67),"-",'Foglio Google'!S67)</f>
        <v>maschio</v>
      </c>
      <c r="F68" s="5">
        <f>IF(ISBLANK('Foglio Google'!T67),"-",'Foglio Google'!T67)</f>
        <v>5</v>
      </c>
      <c r="G68" s="16">
        <f>IF(ISBLANK('Foglio Google'!BE67),"-",'Foglio Google'!BE67)</f>
        <v>39993</v>
      </c>
      <c r="H68" s="4">
        <f>IF(ISBLANK('Foglio Google'!Q67),"0",'Foglio Google'!Q67)</f>
        <v>2</v>
      </c>
      <c r="I68" s="4" t="str">
        <f>IF(ISBLANK('Foglio Google'!BG67),"0",'Foglio Google'!BG67)</f>
        <v>secondogenito</v>
      </c>
      <c r="J68" s="5" t="str">
        <f>IF(ISBLANK('Foglio Google'!B67),"-",'Foglio Google'!B67)</f>
        <v>padre</v>
      </c>
      <c r="K68" s="4">
        <f>IF(ISBLANK('Foglio Google'!C67),"-",'Foglio Google'!C67)</f>
        <v>44</v>
      </c>
      <c r="L68" s="5" t="str">
        <f>IF(ISBLANK('Foglio Google'!D67),"-",'Foglio Google'!D67)</f>
        <v>laurea</v>
      </c>
      <c r="M68" s="5" t="str">
        <f>IF(ISBLANK('Foglio Google'!E67),"-",'Foglio Google'!E67)</f>
        <v>occupato</v>
      </c>
      <c r="N68" s="5" t="str">
        <f>IF(ISBLANK('Foglio Google'!F67),"-",'Foglio Google'!F67)</f>
        <v>impiegato</v>
      </c>
      <c r="O68" s="4">
        <f>IF(ISBLANK('Foglio Google'!G67),"-",'Foglio Google'!G67)</f>
        <v>44</v>
      </c>
      <c r="P68" s="5" t="str">
        <f>IF(ISBLANK('Foglio Google'!H67),"-",'Foglio Google'!H67)</f>
        <v>superiore</v>
      </c>
      <c r="Q68" s="5" t="str">
        <f>IF(ISBLANK('Foglio Google'!I67),"-",'Foglio Google'!I67)</f>
        <v>occupata</v>
      </c>
      <c r="R68" s="5" t="s">
        <v>849</v>
      </c>
      <c r="S68" s="4">
        <f>IF(ISBLANK('Foglio Google'!U67),"0",'Foglio Google'!U67)</f>
        <v>2</v>
      </c>
      <c r="T68" s="5" t="s">
        <v>845</v>
      </c>
      <c r="U68" s="5" t="str">
        <f>IF(ISBLANK('Foglio Google'!BH67),"-",'Foglio Google'!BH67)</f>
        <v>ORL</v>
      </c>
      <c r="V68" s="5">
        <f>IF(ISBLANK('Foglio Google'!W67),"0",'Foglio Google'!W67)</f>
        <v>5</v>
      </c>
      <c r="W68" s="5">
        <f>IF(ISBLANK('Foglio Google'!X67),"0",'Foglio Google'!X67)</f>
        <v>0</v>
      </c>
      <c r="X68" s="5">
        <f>IF(ISBLANK('Foglio Google'!Y67),"0",'Foglio Google'!Y67)</f>
        <v>5</v>
      </c>
      <c r="Y68" s="5">
        <f>IF(ISBLANK('Foglio Google'!Z67),"0",'Foglio Google'!Z67)</f>
        <v>0</v>
      </c>
      <c r="Z68" s="5">
        <f>IF(ISBLANK('Foglio Google'!AA67),"0",'Foglio Google'!AA67)</f>
        <v>0</v>
      </c>
      <c r="AA68" s="4" t="str">
        <f>IF(ISBLANK('Foglio Google'!AB67),"-",'Foglio Google'!AB67)</f>
        <v>no</v>
      </c>
      <c r="AB68" s="5" t="str">
        <f t="shared" ref="AB68:AB131" si="2">IF(AA68="si", IF(COUNTIF(AC68:AK68,"?*"), 1,0),"")</f>
        <v/>
      </c>
      <c r="AC68" s="4" t="str">
        <f>IF(ISBLANK('Foglio Google'!AC67),"",'Foglio Google'!AC67)</f>
        <v/>
      </c>
      <c r="AD68" s="5" t="str">
        <f>IF(ISBLANK('Foglio Google'!AD67),"",'Foglio Google'!AD67)</f>
        <v/>
      </c>
      <c r="AE68" s="5" t="str">
        <f>IF(ISBLANK('Foglio Google'!AE67),"",'Foglio Google'!AE67)</f>
        <v/>
      </c>
      <c r="AF68" s="5" t="str">
        <f>IF(ISBLANK('Foglio Google'!AF67),"",'Foglio Google'!AF67)</f>
        <v/>
      </c>
      <c r="AG68" s="5" t="str">
        <f>IF(ISBLANK('Foglio Google'!AG67),"",'Foglio Google'!AG67)</f>
        <v/>
      </c>
      <c r="AH68" s="5" t="str">
        <f>IF(ISBLANK('Foglio Google'!AH67),"",'Foglio Google'!AH67)</f>
        <v/>
      </c>
      <c r="AI68" s="5" t="str">
        <f>IF(ISBLANK('Foglio Google'!AI67),"",'Foglio Google'!AI67)</f>
        <v/>
      </c>
      <c r="AJ68" s="5" t="str">
        <f>IF(ISBLANK('Foglio Google'!AJ67),"",'Foglio Google'!AJ67)</f>
        <v/>
      </c>
      <c r="AK68" s="5" t="str">
        <f>IF(ISBLANK('Foglio Google'!AK67),"",'Foglio Google'!AK67)</f>
        <v/>
      </c>
      <c r="AL68" s="4" t="str">
        <f>IF(ISBLANK('Foglio Google'!BJ67),"-",'Foglio Google'!BJ67)</f>
        <v>-</v>
      </c>
      <c r="AM68" t="str">
        <f>IF(ISBLANK('Foglio Google'!AM67),"",'Foglio Google'!AM67)</f>
        <v/>
      </c>
      <c r="AN68" t="str">
        <f>IF(ISBLANK('Foglio Google'!AN67),"",'Foglio Google'!AN67)</f>
        <v/>
      </c>
      <c r="AO68" t="str">
        <f>IF(ISBLANK('Foglio Google'!AO67),"",'Foglio Google'!AO67)</f>
        <v/>
      </c>
      <c r="AP68" t="str">
        <f>IF(ISBLANK('Foglio Google'!AP67),"",'Foglio Google'!AP67)</f>
        <v/>
      </c>
      <c r="AQ68" t="str">
        <f>IF(ISBLANK('Foglio Google'!AQ67),"",'Foglio Google'!AQ67)</f>
        <v/>
      </c>
      <c r="AR68" t="str">
        <f>IF(ISBLANK('Foglio Google'!AR67),"",'Foglio Google'!AR67)</f>
        <v>sì, sempre</v>
      </c>
      <c r="AS68" t="str">
        <f>IF(ISBLANK('Foglio Google'!AS67),"",'Foglio Google'!AS67)</f>
        <v/>
      </c>
      <c r="AT68" t="str">
        <f>IF(ISBLANK('Foglio Google'!AT67),"",'Foglio Google'!AT67)</f>
        <v/>
      </c>
      <c r="AU68" t="str">
        <f>IF(ISBLANK('Foglio Google'!AU67),"",'Foglio Google'!AU67)</f>
        <v/>
      </c>
      <c r="AV68" t="str">
        <f>IF(ISBLANK('Foglio Google'!AV67),"",'Foglio Google'!AV67)</f>
        <v/>
      </c>
      <c r="AW68" t="str">
        <f>IF(ISBLANK('Foglio Google'!AW67),"",'Foglio Google'!AW67)</f>
        <v/>
      </c>
      <c r="AX68" s="6" t="str">
        <f>IF(ISBLANK('Foglio Google'!AX67),"",'Foglio Google'!AX67)</f>
        <v/>
      </c>
      <c r="AY68" s="6" t="str">
        <f>IF(ISBLANK('Foglio Google'!AY67),"",'Foglio Google'!AY67)</f>
        <v>non lo so</v>
      </c>
      <c r="AZ68" s="6" t="str">
        <f>IF(ISBLANK('Foglio Google'!AZ67),"",'Foglio Google'!AZ67)</f>
        <v>sì</v>
      </c>
      <c r="BA68" s="6" t="str">
        <f>IF(ISBLANK('Foglio Google'!BA67),"",'Foglio Google'!BA67)</f>
        <v>sì</v>
      </c>
      <c r="BC68" s="35">
        <v>4</v>
      </c>
    </row>
    <row r="69" spans="1:55" ht="28">
      <c r="A69">
        <f t="shared" ref="A69:A132" si="3">A68+1</f>
        <v>67</v>
      </c>
      <c r="B69" s="1" t="str">
        <f>IF(ISBLANK('Foglio Google'!A68),"-",'Foglio Google'!A68)</f>
        <v>08/04/2015 11.14.16</v>
      </c>
      <c r="C69" s="23">
        <v>1</v>
      </c>
      <c r="D69" s="4" t="str">
        <f>IF(ISBLANK('Foglio Google'!K68),"-",'Foglio Google'!K68)</f>
        <v>roberto pocaterra</v>
      </c>
      <c r="E69" s="5" t="str">
        <f>IF(ISBLANK('Foglio Google'!S68),"-",'Foglio Google'!S68)</f>
        <v>maschio</v>
      </c>
      <c r="F69" s="5">
        <f>IF(ISBLANK('Foglio Google'!T68),"-",'Foglio Google'!T68)</f>
        <v>9</v>
      </c>
      <c r="G69" s="16">
        <f>IF(ISBLANK('Foglio Google'!BE68),"-",'Foglio Google'!BE68)</f>
        <v>38748</v>
      </c>
      <c r="H69" s="4">
        <f>IF(ISBLANK('Foglio Google'!Q68),"0",'Foglio Google'!Q68)</f>
        <v>2</v>
      </c>
      <c r="I69" s="4" t="str">
        <f>IF(ISBLANK('Foglio Google'!BG68),"0",'Foglio Google'!BG68)</f>
        <v>secondogenito</v>
      </c>
      <c r="J69" s="5" t="str">
        <f>IF(ISBLANK('Foglio Google'!B68),"-",'Foglio Google'!B68)</f>
        <v>madre</v>
      </c>
      <c r="K69" s="4">
        <f>IF(ISBLANK('Foglio Google'!C68),"-",'Foglio Google'!C68)</f>
        <v>47</v>
      </c>
      <c r="L69" s="5" t="str">
        <f>IF(ISBLANK('Foglio Google'!D68),"-",'Foglio Google'!D68)</f>
        <v>laurea</v>
      </c>
      <c r="M69" s="5" t="str">
        <f>IF(ISBLANK('Foglio Google'!E68),"-",'Foglio Google'!E68)</f>
        <v>occupato</v>
      </c>
      <c r="N69" s="5" t="str">
        <f>IF(ISBLANK('Foglio Google'!F68),"-",'Foglio Google'!F68)</f>
        <v>dirigente</v>
      </c>
      <c r="O69" s="4">
        <f>IF(ISBLANK('Foglio Google'!G68),"-",'Foglio Google'!G68)</f>
        <v>38</v>
      </c>
      <c r="P69" s="5" t="str">
        <f>IF(ISBLANK('Foglio Google'!H68),"-",'Foglio Google'!H68)</f>
        <v>laurea</v>
      </c>
      <c r="Q69" s="5" t="str">
        <f>IF(ISBLANK('Foglio Google'!I68),"-",'Foglio Google'!I68)</f>
        <v>occupata</v>
      </c>
      <c r="R69" s="5" t="str">
        <f>IF(ISBLANK('Foglio Google'!J68),"-",'Foglio Google'!J68)</f>
        <v>libera professionista</v>
      </c>
      <c r="S69" s="4">
        <f>IF(ISBLANK('Foglio Google'!U68),"0",'Foglio Google'!U68)</f>
        <v>2</v>
      </c>
      <c r="T69" s="5" t="s">
        <v>845</v>
      </c>
      <c r="U69" s="5" t="str">
        <f>IF(ISBLANK('Foglio Google'!BH68),"-",'Foglio Google'!BH68)</f>
        <v>FEBBRE/INFLUENZA</v>
      </c>
      <c r="V69" s="5">
        <f>IF(ISBLANK('Foglio Google'!W68),"0",'Foglio Google'!W68)</f>
        <v>2</v>
      </c>
      <c r="W69" s="5">
        <f>IF(ISBLANK('Foglio Google'!X68),"0",'Foglio Google'!X68)</f>
        <v>0</v>
      </c>
      <c r="X69" s="5">
        <f>IF(ISBLANK('Foglio Google'!Y68),"0",'Foglio Google'!Y68)</f>
        <v>2</v>
      </c>
      <c r="Y69" s="5">
        <f>IF(ISBLANK('Foglio Google'!Z68),"0",'Foglio Google'!Z68)</f>
        <v>0</v>
      </c>
      <c r="Z69" s="5">
        <f>IF(ISBLANK('Foglio Google'!AA68),"0",'Foglio Google'!AA68)</f>
        <v>1</v>
      </c>
      <c r="AA69" s="4" t="str">
        <f>IF(ISBLANK('Foglio Google'!AB68),"-",'Foglio Google'!AB68)</f>
        <v>si</v>
      </c>
      <c r="AB69" s="5">
        <f t="shared" si="2"/>
        <v>1</v>
      </c>
      <c r="AC69" s="4" t="str">
        <f>IF(ISBLANK('Foglio Google'!AC68),"",'Foglio Google'!AC68)</f>
        <v/>
      </c>
      <c r="AD69" s="5" t="str">
        <f>IF(ISBLANK('Foglio Google'!AD68),"",'Foglio Google'!AD68)</f>
        <v>1 volta</v>
      </c>
      <c r="AE69" s="5" t="str">
        <f>IF(ISBLANK('Foglio Google'!AE68),"",'Foglio Google'!AE68)</f>
        <v/>
      </c>
      <c r="AF69" s="5" t="str">
        <f>IF(ISBLANK('Foglio Google'!AF68),"",'Foglio Google'!AF68)</f>
        <v/>
      </c>
      <c r="AG69" s="5" t="str">
        <f>IF(ISBLANK('Foglio Google'!AG68),"",'Foglio Google'!AG68)</f>
        <v/>
      </c>
      <c r="AH69" s="5" t="str">
        <f>IF(ISBLANK('Foglio Google'!AH68),"",'Foglio Google'!AH68)</f>
        <v/>
      </c>
      <c r="AI69" s="5" t="str">
        <f>IF(ISBLANK('Foglio Google'!AI68),"",'Foglio Google'!AI68)</f>
        <v/>
      </c>
      <c r="AJ69" s="5" t="str">
        <f>IF(ISBLANK('Foglio Google'!AJ68),"",'Foglio Google'!AJ68)</f>
        <v/>
      </c>
      <c r="AK69" s="5" t="str">
        <f>IF(ISBLANK('Foglio Google'!AK68),"",'Foglio Google'!AK68)</f>
        <v/>
      </c>
      <c r="AL69" s="4" t="s">
        <v>821</v>
      </c>
      <c r="AM69" t="str">
        <f>IF(ISBLANK('Foglio Google'!AM68),"",'Foglio Google'!AM68)</f>
        <v>qualche volta</v>
      </c>
      <c r="AN69" t="str">
        <f>IF(ISBLANK('Foglio Google'!AN68),"",'Foglio Google'!AN68)</f>
        <v>insieme</v>
      </c>
      <c r="AO69" t="str">
        <f>IF(ISBLANK('Foglio Google'!AO68),"",'Foglio Google'!AO68)</f>
        <v>la medicina convenzionale</v>
      </c>
      <c r="AP69" t="str">
        <f>IF(ISBLANK('Foglio Google'!AP68),"",'Foglio Google'!AP68)</f>
        <v>medicine convenzionali</v>
      </c>
      <c r="AQ69" t="str">
        <f>IF(ISBLANK('Foglio Google'!AQ68),"",'Foglio Google'!AQ68)</f>
        <v>altro tentativo con la medicina convenzionale</v>
      </c>
      <c r="AR69" t="str">
        <f>IF(ISBLANK('Foglio Google'!AR68),"",'Foglio Google'!AR68)</f>
        <v>dipende dalla patologia per la quale si utilizzano</v>
      </c>
      <c r="AS69" t="str">
        <f>IF(ISBLANK('Foglio Google'!AS68),"",'Foglio Google'!AS68)</f>
        <v>farmacista</v>
      </c>
      <c r="AT69" t="str">
        <f>IF(ISBLANK('Foglio Google'!AT68),"",'Foglio Google'!AT68)</f>
        <v>Propoli_x000D_</v>
      </c>
      <c r="AU69" t="str">
        <f>IF(ISBLANK('Foglio Google'!AU68),"",'Foglio Google'!AU68)</f>
        <v>no</v>
      </c>
      <c r="AV69" t="str">
        <f>IF(ISBLANK('Foglio Google'!AV68),"",'Foglio Google'!AV68)</f>
        <v/>
      </c>
      <c r="AW69" t="str">
        <f>IF(ISBLANK('Foglio Google'!AW68),"",'Foglio Google'!AW68)</f>
        <v>si</v>
      </c>
      <c r="AX69" s="6" t="str">
        <f>IF(ISBLANK('Foglio Google'!AX68),"",'Foglio Google'!AX68)</f>
        <v>Perche avevo già fatto ricorso alle medicine non convenzionali per curare me stesso e ne ho tratto beneficio, per curare la causa e non il sintomo</v>
      </c>
      <c r="AY69" s="6" t="str">
        <f>IF(ISBLANK('Foglio Google'!AY68),"",'Foglio Google'!AY68)</f>
        <v>sì</v>
      </c>
      <c r="AZ69" s="6" t="str">
        <f>IF(ISBLANK('Foglio Google'!AZ68),"",'Foglio Google'!AZ68)</f>
        <v>sì</v>
      </c>
      <c r="BA69" s="6" t="str">
        <f>IF(ISBLANK('Foglio Google'!BA68),"",'Foglio Google'!BA68)</f>
        <v>non sempre</v>
      </c>
      <c r="BC69" s="35">
        <v>5</v>
      </c>
    </row>
    <row r="70" spans="1:55" ht="14" customHeight="1">
      <c r="A70">
        <f t="shared" si="3"/>
        <v>68</v>
      </c>
      <c r="B70" s="1" t="str">
        <f>IF(ISBLANK('Foglio Google'!A69),"-",'Foglio Google'!A69)</f>
        <v>08/04/2015 11.34.34</v>
      </c>
      <c r="C70" s="23">
        <v>1</v>
      </c>
      <c r="D70" s="4" t="str">
        <f>IF(ISBLANK('Foglio Google'!K69),"-",'Foglio Google'!K69)</f>
        <v>leonardo bertone</v>
      </c>
      <c r="E70" s="5" t="str">
        <f>IF(ISBLANK('Foglio Google'!S69),"-",'Foglio Google'!S69)</f>
        <v>maschio</v>
      </c>
      <c r="F70" s="5">
        <f>IF(ISBLANK('Foglio Google'!T69),"-",'Foglio Google'!T69)</f>
        <v>11</v>
      </c>
      <c r="G70" s="16">
        <f>IF(ISBLANK('Foglio Google'!BE69),"-",'Foglio Google'!BE69)</f>
        <v>37885</v>
      </c>
      <c r="H70" s="4">
        <f>IF(ISBLANK('Foglio Google'!Q69),"0",'Foglio Google'!Q69)</f>
        <v>1</v>
      </c>
      <c r="I70" s="4" t="str">
        <f>IF(ISBLANK('Foglio Google'!BG69),"0",'Foglio Google'!BG69)</f>
        <v>primogenito</v>
      </c>
      <c r="J70" s="5" t="str">
        <f>IF(ISBLANK('Foglio Google'!B69),"-",'Foglio Google'!B69)</f>
        <v>padre</v>
      </c>
      <c r="K70" s="4">
        <f>IF(ISBLANK('Foglio Google'!C69),"-",'Foglio Google'!C69)</f>
        <v>49</v>
      </c>
      <c r="L70" s="5" t="str">
        <f>IF(ISBLANK('Foglio Google'!D69),"-",'Foglio Google'!D69)</f>
        <v>superiore</v>
      </c>
      <c r="M70" s="5" t="str">
        <f>IF(ISBLANK('Foglio Google'!E69),"-",'Foglio Google'!E69)</f>
        <v>occupato</v>
      </c>
      <c r="N70" s="5" t="str">
        <f>IF(ISBLANK('Foglio Google'!F69),"-",'Foglio Google'!F69)</f>
        <v>libero professionista</v>
      </c>
      <c r="O70" s="4">
        <f>IF(ISBLANK('Foglio Google'!G69),"-",'Foglio Google'!G69)</f>
        <v>49</v>
      </c>
      <c r="P70" s="5" t="str">
        <f>IF(ISBLANK('Foglio Google'!H69),"-",'Foglio Google'!H69)</f>
        <v>superiore</v>
      </c>
      <c r="Q70" s="5" t="str">
        <f>IF(ISBLANK('Foglio Google'!I69),"-",'Foglio Google'!I69)</f>
        <v>occupata</v>
      </c>
      <c r="R70" s="5" t="str">
        <f>IF(ISBLANK('Foglio Google'!J69),"-",'Foglio Google'!J69)</f>
        <v>libera professionista</v>
      </c>
      <c r="S70" s="4">
        <f>IF(ISBLANK('Foglio Google'!U69),"0",'Foglio Google'!U69)</f>
        <v>2</v>
      </c>
      <c r="T70" s="5" t="s">
        <v>845</v>
      </c>
      <c r="U70" s="5" t="str">
        <f>IF(ISBLANK('Foglio Google'!BH69),"-",'Foglio Google'!BH69)</f>
        <v>ORL</v>
      </c>
      <c r="V70" s="5">
        <f>IF(ISBLANK('Foglio Google'!W69),"0",'Foglio Google'!W69)</f>
        <v>0</v>
      </c>
      <c r="W70" s="5">
        <f>IF(ISBLANK('Foglio Google'!X69),"0",'Foglio Google'!X69)</f>
        <v>0</v>
      </c>
      <c r="X70" s="5">
        <f>IF(ISBLANK('Foglio Google'!Y69),"0",'Foglio Google'!Y69)</f>
        <v>0</v>
      </c>
      <c r="Y70" s="5">
        <f>IF(ISBLANK('Foglio Google'!Z69),"0",'Foglio Google'!Z69)</f>
        <v>2</v>
      </c>
      <c r="Z70" s="5">
        <f>IF(ISBLANK('Foglio Google'!AA69),"0",'Foglio Google'!AA69)</f>
        <v>0</v>
      </c>
      <c r="AA70" s="4" t="str">
        <f>IF(ISBLANK('Foglio Google'!AB69),"-",'Foglio Google'!AB69)</f>
        <v>no</v>
      </c>
      <c r="AB70" s="5" t="str">
        <f t="shared" si="2"/>
        <v/>
      </c>
      <c r="AC70" s="4" t="str">
        <f>IF(ISBLANK('Foglio Google'!AC69),"",'Foglio Google'!AC69)</f>
        <v/>
      </c>
      <c r="AD70" s="5" t="str">
        <f>IF(ISBLANK('Foglio Google'!AD69),"",'Foglio Google'!AD69)</f>
        <v/>
      </c>
      <c r="AE70" s="5" t="str">
        <f>IF(ISBLANK('Foglio Google'!AE69),"",'Foglio Google'!AE69)</f>
        <v/>
      </c>
      <c r="AF70" s="5" t="str">
        <f>IF(ISBLANK('Foglio Google'!AF69),"",'Foglio Google'!AF69)</f>
        <v/>
      </c>
      <c r="AG70" s="5" t="str">
        <f>IF(ISBLANK('Foglio Google'!AG69),"",'Foglio Google'!AG69)</f>
        <v/>
      </c>
      <c r="AH70" s="5" t="str">
        <f>IF(ISBLANK('Foglio Google'!AH69),"",'Foglio Google'!AH69)</f>
        <v/>
      </c>
      <c r="AI70" s="5" t="str">
        <f>IF(ISBLANK('Foglio Google'!AI69),"",'Foglio Google'!AI69)</f>
        <v/>
      </c>
      <c r="AJ70" s="5" t="str">
        <f>IF(ISBLANK('Foglio Google'!AJ69),"",'Foglio Google'!AJ69)</f>
        <v/>
      </c>
      <c r="AK70" s="5" t="str">
        <f>IF(ISBLANK('Foglio Google'!AK69),"",'Foglio Google'!AK69)</f>
        <v/>
      </c>
      <c r="AL70" s="4" t="str">
        <f>IF(ISBLANK('Foglio Google'!BJ69),"-",'Foglio Google'!BJ69)</f>
        <v>-</v>
      </c>
      <c r="AM70" t="str">
        <f>IF(ISBLANK('Foglio Google'!AM69),"",'Foglio Google'!AM69)</f>
        <v/>
      </c>
      <c r="AN70" t="str">
        <f>IF(ISBLANK('Foglio Google'!AN69),"",'Foglio Google'!AN69)</f>
        <v/>
      </c>
      <c r="AO70" t="str">
        <f>IF(ISBLANK('Foglio Google'!AO69),"",'Foglio Google'!AO69)</f>
        <v/>
      </c>
      <c r="AP70" t="str">
        <f>IF(ISBLANK('Foglio Google'!AP69),"",'Foglio Google'!AP69)</f>
        <v/>
      </c>
      <c r="AQ70" t="str">
        <f>IF(ISBLANK('Foglio Google'!AQ69),"",'Foglio Google'!AQ69)</f>
        <v/>
      </c>
      <c r="AR70" t="str">
        <f>IF(ISBLANK('Foglio Google'!AR69),"",'Foglio Google'!AR69)</f>
        <v>dipende dalla patologia per la quale si utilizzano</v>
      </c>
      <c r="AS70" t="str">
        <f>IF(ISBLANK('Foglio Google'!AS69),"",'Foglio Google'!AS69)</f>
        <v/>
      </c>
      <c r="AT70" t="str">
        <f>IF(ISBLANK('Foglio Google'!AT69),"",'Foglio Google'!AT69)</f>
        <v/>
      </c>
      <c r="AU70" t="str">
        <f>IF(ISBLANK('Foglio Google'!AU69),"",'Foglio Google'!AU69)</f>
        <v/>
      </c>
      <c r="AV70" t="str">
        <f>IF(ISBLANK('Foglio Google'!AV69),"",'Foglio Google'!AV69)</f>
        <v/>
      </c>
      <c r="AW70" t="str">
        <f>IF(ISBLANK('Foglio Google'!AW69),"",'Foglio Google'!AW69)</f>
        <v/>
      </c>
      <c r="AX70" s="6" t="str">
        <f>IF(ISBLANK('Foglio Google'!AX69),"",'Foglio Google'!AX69)</f>
        <v/>
      </c>
      <c r="AY70" s="6" t="str">
        <f>IF(ISBLANK('Foglio Google'!AY69),"",'Foglio Google'!AY69)</f>
        <v>sì</v>
      </c>
      <c r="AZ70" s="6" t="str">
        <f>IF(ISBLANK('Foglio Google'!AZ69),"",'Foglio Google'!AZ69)</f>
        <v>sì</v>
      </c>
      <c r="BA70" s="6" t="str">
        <f>IF(ISBLANK('Foglio Google'!BA69),"",'Foglio Google'!BA69)</f>
        <v>sì</v>
      </c>
      <c r="BC70" s="35">
        <v>3</v>
      </c>
    </row>
    <row r="71" spans="1:55" ht="14" customHeight="1">
      <c r="A71">
        <f t="shared" si="3"/>
        <v>69</v>
      </c>
      <c r="B71" s="1" t="str">
        <f>IF(ISBLANK('Foglio Google'!A70),"-",'Foglio Google'!A70)</f>
        <v>08/04/2015 11.43.08</v>
      </c>
      <c r="C71" s="23">
        <v>1</v>
      </c>
      <c r="D71" s="4" t="str">
        <f>IF(ISBLANK('Foglio Google'!K70),"-",'Foglio Google'!K70)</f>
        <v>MICHAL PIOTR KRASULAK</v>
      </c>
      <c r="E71" s="5" t="str">
        <f>IF(ISBLANK('Foglio Google'!S70),"-",'Foglio Google'!S70)</f>
        <v>maschio</v>
      </c>
      <c r="F71" s="5">
        <f>IF(ISBLANK('Foglio Google'!T70),"-",'Foglio Google'!T70)</f>
        <v>10</v>
      </c>
      <c r="G71" s="16">
        <f>IF(ISBLANK('Foglio Google'!BE70),"-",'Foglio Google'!BE70)</f>
        <v>38146</v>
      </c>
      <c r="H71" s="4">
        <f>IF(ISBLANK('Foglio Google'!Q70),"0",'Foglio Google'!Q70)</f>
        <v>3</v>
      </c>
      <c r="I71" s="4" t="str">
        <f>IF(ISBLANK('Foglio Google'!BG70),"0",'Foglio Google'!BG70)</f>
        <v>primogenito</v>
      </c>
      <c r="J71" s="5" t="str">
        <f>IF(ISBLANK('Foglio Google'!B70),"-",'Foglio Google'!B70)</f>
        <v>madre</v>
      </c>
      <c r="K71" s="4">
        <f>IF(ISBLANK('Foglio Google'!C70),"-",'Foglio Google'!C70)</f>
        <v>35</v>
      </c>
      <c r="L71" s="5" t="str">
        <f>IF(ISBLANK('Foglio Google'!D70),"-",'Foglio Google'!D70)</f>
        <v>superiore</v>
      </c>
      <c r="M71" s="5" t="str">
        <f>IF(ISBLANK('Foglio Google'!E70),"-",'Foglio Google'!E70)</f>
        <v>occupato</v>
      </c>
      <c r="N71" s="5" t="s">
        <v>140</v>
      </c>
      <c r="O71" s="4">
        <f>IF(ISBLANK('Foglio Google'!G70),"-",'Foglio Google'!G70)</f>
        <v>35</v>
      </c>
      <c r="P71" s="5" t="str">
        <f>IF(ISBLANK('Foglio Google'!H70),"-",'Foglio Google'!H70)</f>
        <v>superiore</v>
      </c>
      <c r="Q71" s="5" t="str">
        <f>IF(ISBLANK('Foglio Google'!I70),"-",'Foglio Google'!I70)</f>
        <v>casalinga</v>
      </c>
      <c r="R71" s="5" t="str">
        <f>IF(ISBLANK('Foglio Google'!J70),"-",'Foglio Google'!J70)</f>
        <v>-</v>
      </c>
      <c r="S71" s="4">
        <f>IF(ISBLANK('Foglio Google'!U70),"0",'Foglio Google'!U70)</f>
        <v>0</v>
      </c>
      <c r="T71" s="5">
        <v>0</v>
      </c>
      <c r="U71" s="5" t="str">
        <f>IF(ISBLANK('Foglio Google'!BH70),"-",'Foglio Google'!BH70)</f>
        <v>NESSUNO</v>
      </c>
      <c r="V71" s="5">
        <f>IF(ISBLANK('Foglio Google'!W70),"0",'Foglio Google'!W70)</f>
        <v>1</v>
      </c>
      <c r="W71" s="5" t="str">
        <f>IF(ISBLANK('Foglio Google'!X70),"0",'Foglio Google'!X70)</f>
        <v>0</v>
      </c>
      <c r="X71" s="5">
        <f>IF(ISBLANK('Foglio Google'!Y70),"0",'Foglio Google'!Y70)</f>
        <v>1</v>
      </c>
      <c r="Y71" s="5">
        <f>IF(ISBLANK('Foglio Google'!Z70),"0",'Foglio Google'!Z70)</f>
        <v>0</v>
      </c>
      <c r="Z71" s="5">
        <f>IF(ISBLANK('Foglio Google'!AA70),"0",'Foglio Google'!AA70)</f>
        <v>0</v>
      </c>
      <c r="AA71" s="4" t="str">
        <f>IF(ISBLANK('Foglio Google'!AB70),"-",'Foglio Google'!AB70)</f>
        <v>no</v>
      </c>
      <c r="AB71" s="5" t="str">
        <f t="shared" si="2"/>
        <v/>
      </c>
      <c r="AC71" s="4" t="str">
        <f>IF(ISBLANK('Foglio Google'!AC70),"",'Foglio Google'!AC70)</f>
        <v/>
      </c>
      <c r="AD71" s="5" t="str">
        <f>IF(ISBLANK('Foglio Google'!AD70),"",'Foglio Google'!AD70)</f>
        <v/>
      </c>
      <c r="AE71" s="5" t="str">
        <f>IF(ISBLANK('Foglio Google'!AE70),"",'Foglio Google'!AE70)</f>
        <v/>
      </c>
      <c r="AF71" s="5" t="str">
        <f>IF(ISBLANK('Foglio Google'!AF70),"",'Foglio Google'!AF70)</f>
        <v/>
      </c>
      <c r="AG71" s="5" t="str">
        <f>IF(ISBLANK('Foglio Google'!AG70),"",'Foglio Google'!AG70)</f>
        <v/>
      </c>
      <c r="AH71" s="5" t="str">
        <f>IF(ISBLANK('Foglio Google'!AH70),"",'Foglio Google'!AH70)</f>
        <v/>
      </c>
      <c r="AI71" s="5" t="str">
        <f>IF(ISBLANK('Foglio Google'!AI70),"",'Foglio Google'!AI70)</f>
        <v/>
      </c>
      <c r="AJ71" s="5" t="str">
        <f>IF(ISBLANK('Foglio Google'!AJ70),"",'Foglio Google'!AJ70)</f>
        <v/>
      </c>
      <c r="AK71" s="5" t="str">
        <f>IF(ISBLANK('Foglio Google'!AK70),"",'Foglio Google'!AK70)</f>
        <v/>
      </c>
      <c r="AL71" s="4" t="str">
        <f>IF(ISBLANK('Foglio Google'!BJ70),"-",'Foglio Google'!BJ70)</f>
        <v>-</v>
      </c>
      <c r="AM71" t="str">
        <f>IF(ISBLANK('Foglio Google'!AM70),"",'Foglio Google'!AM70)</f>
        <v/>
      </c>
      <c r="AN71" t="str">
        <f>IF(ISBLANK('Foglio Google'!AN70),"",'Foglio Google'!AN70)</f>
        <v/>
      </c>
      <c r="AO71" t="str">
        <f>IF(ISBLANK('Foglio Google'!AO70),"",'Foglio Google'!AO70)</f>
        <v/>
      </c>
      <c r="AP71" t="str">
        <f>IF(ISBLANK('Foglio Google'!AP70),"",'Foglio Google'!AP70)</f>
        <v/>
      </c>
      <c r="AQ71" t="str">
        <f>IF(ISBLANK('Foglio Google'!AQ70),"",'Foglio Google'!AQ70)</f>
        <v/>
      </c>
      <c r="AR71" t="str">
        <f>IF(ISBLANK('Foglio Google'!AR70),"",'Foglio Google'!AR70)</f>
        <v>no</v>
      </c>
      <c r="AS71" t="str">
        <f>IF(ISBLANK('Foglio Google'!AS70),"",'Foglio Google'!AS70)</f>
        <v/>
      </c>
      <c r="AT71" t="str">
        <f>IF(ISBLANK('Foglio Google'!AT70),"",'Foglio Google'!AT70)</f>
        <v/>
      </c>
      <c r="AU71" t="str">
        <f>IF(ISBLANK('Foglio Google'!AU70),"",'Foglio Google'!AU70)</f>
        <v/>
      </c>
      <c r="AV71" t="str">
        <f>IF(ISBLANK('Foglio Google'!AV70),"",'Foglio Google'!AV70)</f>
        <v/>
      </c>
      <c r="AW71" t="str">
        <f>IF(ISBLANK('Foglio Google'!AW70),"",'Foglio Google'!AW70)</f>
        <v/>
      </c>
      <c r="AX71" s="6" t="str">
        <f>IF(ISBLANK('Foglio Google'!AX70),"",'Foglio Google'!AX70)</f>
        <v/>
      </c>
      <c r="AY71" s="6" t="str">
        <f>IF(ISBLANK('Foglio Google'!AY70),"",'Foglio Google'!AY70)</f>
        <v>sì</v>
      </c>
      <c r="AZ71" s="6" t="str">
        <f>IF(ISBLANK('Foglio Google'!AZ70),"",'Foglio Google'!AZ70)</f>
        <v>sì</v>
      </c>
      <c r="BA71" s="6" t="str">
        <f>IF(ISBLANK('Foglio Google'!BA70),"",'Foglio Google'!BA70)</f>
        <v>sì</v>
      </c>
      <c r="BC71" s="35">
        <v>3</v>
      </c>
    </row>
    <row r="72" spans="1:55">
      <c r="A72">
        <f t="shared" si="3"/>
        <v>70</v>
      </c>
      <c r="B72" s="1" t="str">
        <f>IF(ISBLANK('Foglio Google'!A71),"-",'Foglio Google'!A71)</f>
        <v>08/04/2015 11.58.50</v>
      </c>
      <c r="C72" s="23">
        <v>1</v>
      </c>
      <c r="D72" s="4" t="str">
        <f>IF(ISBLANK('Foglio Google'!K71),"-",'Foglio Google'!K71)</f>
        <v>ilyass totss</v>
      </c>
      <c r="E72" s="5" t="str">
        <f>IF(ISBLANK('Foglio Google'!S71),"-",'Foglio Google'!S71)</f>
        <v>maschio</v>
      </c>
      <c r="F72" s="5">
        <f>IF(ISBLANK('Foglio Google'!T71),"-",'Foglio Google'!T71)</f>
        <v>11</v>
      </c>
      <c r="G72" s="16">
        <f>IF(ISBLANK('Foglio Google'!BE71),"-",'Foglio Google'!BE71)</f>
        <v>37873</v>
      </c>
      <c r="H72" s="4">
        <f>IF(ISBLANK('Foglio Google'!Q71),"0",'Foglio Google'!Q71)</f>
        <v>2</v>
      </c>
      <c r="I72" s="4" t="str">
        <f>IF(ISBLANK('Foglio Google'!BG71),"0",'Foglio Google'!BG71)</f>
        <v>primogenito</v>
      </c>
      <c r="J72" s="5" t="str">
        <f>IF(ISBLANK('Foglio Google'!B71),"-",'Foglio Google'!B71)</f>
        <v>padre</v>
      </c>
      <c r="K72" s="4">
        <f>IF(ISBLANK('Foglio Google'!C71),"-",'Foglio Google'!C71)</f>
        <v>54</v>
      </c>
      <c r="L72" s="5" t="str">
        <f>IF(ISBLANK('Foglio Google'!D71),"-",'Foglio Google'!D71)</f>
        <v>media</v>
      </c>
      <c r="M72" s="5" t="str">
        <f>IF(ISBLANK('Foglio Google'!E71),"-",'Foglio Google'!E71)</f>
        <v>occupato</v>
      </c>
      <c r="N72" s="5" t="str">
        <f>IF(ISBLANK('Foglio Google'!F71),"-",'Foglio Google'!F71)</f>
        <v>operaio</v>
      </c>
      <c r="O72" s="4">
        <f>IF(ISBLANK('Foglio Google'!G71),"-",'Foglio Google'!G71)</f>
        <v>35</v>
      </c>
      <c r="P72" s="5" t="str">
        <f>IF(ISBLANK('Foglio Google'!H71),"-",'Foglio Google'!H71)</f>
        <v>media</v>
      </c>
      <c r="Q72" s="5" t="str">
        <f>IF(ISBLANK('Foglio Google'!I71),"-",'Foglio Google'!I71)</f>
        <v>casalinga</v>
      </c>
      <c r="R72" s="5" t="str">
        <f>IF(ISBLANK('Foglio Google'!J71),"-",'Foglio Google'!J71)</f>
        <v>-</v>
      </c>
      <c r="S72" s="4">
        <f>IF(ISBLANK('Foglio Google'!U71),"0",'Foglio Google'!U71)</f>
        <v>2</v>
      </c>
      <c r="T72" s="5" t="s">
        <v>845</v>
      </c>
      <c r="U72" s="5" t="str">
        <f>IF(ISBLANK('Foglio Google'!BH71),"-",'Foglio Google'!BH71)</f>
        <v>GI</v>
      </c>
      <c r="V72" s="5">
        <f>IF(ISBLANK('Foglio Google'!W71),"0",'Foglio Google'!W71)</f>
        <v>3</v>
      </c>
      <c r="W72" s="5">
        <f>IF(ISBLANK('Foglio Google'!X71),"0",'Foglio Google'!X71)</f>
        <v>0</v>
      </c>
      <c r="X72" s="5">
        <f>IF(ISBLANK('Foglio Google'!Y71),"0",'Foglio Google'!Y71)</f>
        <v>3</v>
      </c>
      <c r="Y72" s="5">
        <f>IF(ISBLANK('Foglio Google'!Z71),"0",'Foglio Google'!Z71)</f>
        <v>0</v>
      </c>
      <c r="Z72" s="5">
        <f>IF(ISBLANK('Foglio Google'!AA71),"0",'Foglio Google'!AA71)</f>
        <v>0</v>
      </c>
      <c r="AA72" s="4" t="str">
        <f>IF(ISBLANK('Foglio Google'!AB71),"-",'Foglio Google'!AB71)</f>
        <v>no</v>
      </c>
      <c r="AB72" s="5" t="str">
        <f t="shared" si="2"/>
        <v/>
      </c>
      <c r="AC72" s="4" t="str">
        <f>IF(ISBLANK('Foglio Google'!AC71),"",'Foglio Google'!AC71)</f>
        <v/>
      </c>
      <c r="AD72" s="5" t="str">
        <f>IF(ISBLANK('Foglio Google'!AD71),"",'Foglio Google'!AD71)</f>
        <v/>
      </c>
      <c r="AE72" s="5" t="str">
        <f>IF(ISBLANK('Foglio Google'!AE71),"",'Foglio Google'!AE71)</f>
        <v/>
      </c>
      <c r="AF72" s="5" t="str">
        <f>IF(ISBLANK('Foglio Google'!AF71),"",'Foglio Google'!AF71)</f>
        <v/>
      </c>
      <c r="AG72" s="5" t="str">
        <f>IF(ISBLANK('Foglio Google'!AG71),"",'Foglio Google'!AG71)</f>
        <v/>
      </c>
      <c r="AH72" s="5" t="str">
        <f>IF(ISBLANK('Foglio Google'!AH71),"",'Foglio Google'!AH71)</f>
        <v/>
      </c>
      <c r="AI72" s="5" t="str">
        <f>IF(ISBLANK('Foglio Google'!AI71),"",'Foglio Google'!AI71)</f>
        <v/>
      </c>
      <c r="AJ72" s="5" t="str">
        <f>IF(ISBLANK('Foglio Google'!AJ71),"",'Foglio Google'!AJ71)</f>
        <v/>
      </c>
      <c r="AK72" s="5" t="str">
        <f>IF(ISBLANK('Foglio Google'!AK71),"",'Foglio Google'!AK71)</f>
        <v/>
      </c>
      <c r="AL72" s="4" t="str">
        <f>IF(ISBLANK('Foglio Google'!BJ71),"-",'Foglio Google'!BJ71)</f>
        <v>-</v>
      </c>
      <c r="AM72" t="str">
        <f>IF(ISBLANK('Foglio Google'!AM71),"",'Foglio Google'!AM71)</f>
        <v/>
      </c>
      <c r="AN72" t="str">
        <f>IF(ISBLANK('Foglio Google'!AN71),"",'Foglio Google'!AN71)</f>
        <v/>
      </c>
      <c r="AO72" t="str">
        <f>IF(ISBLANK('Foglio Google'!AO71),"",'Foglio Google'!AO71)</f>
        <v/>
      </c>
      <c r="AP72" t="str">
        <f>IF(ISBLANK('Foglio Google'!AP71),"",'Foglio Google'!AP71)</f>
        <v/>
      </c>
      <c r="AQ72" t="str">
        <f>IF(ISBLANK('Foglio Google'!AQ71),"",'Foglio Google'!AQ71)</f>
        <v/>
      </c>
      <c r="AR72" t="str">
        <f>IF(ISBLANK('Foglio Google'!AR71),"",'Foglio Google'!AR71)</f>
        <v>sì, sempre</v>
      </c>
      <c r="AS72" t="str">
        <f>IF(ISBLANK('Foglio Google'!AS71),"",'Foglio Google'!AS71)</f>
        <v/>
      </c>
      <c r="AT72" t="str">
        <f>IF(ISBLANK('Foglio Google'!AT71),"",'Foglio Google'!AT71)</f>
        <v/>
      </c>
      <c r="AU72" t="str">
        <f>IF(ISBLANK('Foglio Google'!AU71),"",'Foglio Google'!AU71)</f>
        <v/>
      </c>
      <c r="AV72" t="str">
        <f>IF(ISBLANK('Foglio Google'!AV71),"",'Foglio Google'!AV71)</f>
        <v/>
      </c>
      <c r="AW72" t="str">
        <f>IF(ISBLANK('Foglio Google'!AW71),"",'Foglio Google'!AW71)</f>
        <v/>
      </c>
      <c r="AX72" s="6" t="str">
        <f>IF(ISBLANK('Foglio Google'!AX71),"",'Foglio Google'!AX71)</f>
        <v/>
      </c>
      <c r="AY72" s="6" t="str">
        <f>IF(ISBLANK('Foglio Google'!AY71),"",'Foglio Google'!AY71)</f>
        <v>sì</v>
      </c>
      <c r="AZ72" s="6" t="str">
        <f>IF(ISBLANK('Foglio Google'!AZ71),"",'Foglio Google'!AZ71)</f>
        <v>sì</v>
      </c>
      <c r="BA72" s="6" t="str">
        <f>IF(ISBLANK('Foglio Google'!BA71),"",'Foglio Google'!BA71)</f>
        <v>sì</v>
      </c>
      <c r="BC72" s="35">
        <v>2</v>
      </c>
    </row>
    <row r="73" spans="1:55">
      <c r="A73">
        <f t="shared" si="3"/>
        <v>71</v>
      </c>
      <c r="B73" s="1" t="str">
        <f>IF(ISBLANK('Foglio Google'!A72),"-",'Foglio Google'!A72)</f>
        <v>08/04/2015 18.11.11</v>
      </c>
      <c r="C73" s="23">
        <v>1</v>
      </c>
      <c r="D73" s="4" t="str">
        <f>IF(ISBLANK('Foglio Google'!K72),"-",'Foglio Google'!K72)</f>
        <v>giulio de consoli</v>
      </c>
      <c r="E73" s="5" t="str">
        <f>IF(ISBLANK('Foglio Google'!S72),"-",'Foglio Google'!S72)</f>
        <v>maschio</v>
      </c>
      <c r="F73" s="5">
        <f>IF(ISBLANK('Foglio Google'!T72),"-",'Foglio Google'!T72)</f>
        <v>12</v>
      </c>
      <c r="G73" s="16">
        <f>IF(ISBLANK('Foglio Google'!BE72),"-",'Foglio Google'!BE72)</f>
        <v>37585</v>
      </c>
      <c r="H73" s="4">
        <f>IF(ISBLANK('Foglio Google'!Q72),"0",'Foglio Google'!Q72)</f>
        <v>2</v>
      </c>
      <c r="I73" s="4" t="str">
        <f>IF(ISBLANK('Foglio Google'!BG72),"0",'Foglio Google'!BG72)</f>
        <v>primogenito</v>
      </c>
      <c r="J73" s="5" t="str">
        <f>IF(ISBLANK('Foglio Google'!B72),"-",'Foglio Google'!B72)</f>
        <v>madre</v>
      </c>
      <c r="K73" s="4">
        <f>IF(ISBLANK('Foglio Google'!C72),"-",'Foglio Google'!C72)</f>
        <v>56</v>
      </c>
      <c r="L73" s="5" t="str">
        <f>IF(ISBLANK('Foglio Google'!D72),"-",'Foglio Google'!D72)</f>
        <v>terzo livello</v>
      </c>
      <c r="M73" s="5" t="str">
        <f>IF(ISBLANK('Foglio Google'!E72),"-",'Foglio Google'!E72)</f>
        <v>occupato</v>
      </c>
      <c r="N73" s="5" t="str">
        <f>IF(ISBLANK('Foglio Google'!F72),"-",'Foglio Google'!F72)</f>
        <v>medico</v>
      </c>
      <c r="O73" s="4">
        <f>IF(ISBLANK('Foglio Google'!G72),"-",'Foglio Google'!G72)</f>
        <v>42</v>
      </c>
      <c r="P73" s="5" t="str">
        <f>IF(ISBLANK('Foglio Google'!H72),"-",'Foglio Google'!H72)</f>
        <v>laurea</v>
      </c>
      <c r="Q73" s="5" t="str">
        <f>IF(ISBLANK('Foglio Google'!I72),"-",'Foglio Google'!I72)</f>
        <v>occupata</v>
      </c>
      <c r="R73" s="5" t="str">
        <f>IF(ISBLANK('Foglio Google'!J72),"-",'Foglio Google'!J72)</f>
        <v>dirigente</v>
      </c>
      <c r="S73" s="4">
        <f>IF(ISBLANK('Foglio Google'!U72),"0",'Foglio Google'!U72)</f>
        <v>4</v>
      </c>
      <c r="T73" s="5" t="s">
        <v>845</v>
      </c>
      <c r="U73" s="5" t="str">
        <f>IF(ISBLANK('Foglio Google'!BH72),"-",'Foglio Google'!BH72)</f>
        <v>ORL/GI</v>
      </c>
      <c r="V73" s="5">
        <f>IF(ISBLANK('Foglio Google'!W72),"0",'Foglio Google'!W72)</f>
        <v>0</v>
      </c>
      <c r="W73" s="5">
        <f>IF(ISBLANK('Foglio Google'!X72),"0",'Foglio Google'!X72)</f>
        <v>0</v>
      </c>
      <c r="X73" s="5">
        <f>IF(ISBLANK('Foglio Google'!Y72),"0",'Foglio Google'!Y72)</f>
        <v>4</v>
      </c>
      <c r="Y73" s="5">
        <f>IF(ISBLANK('Foglio Google'!Z72),"0",'Foglio Google'!Z72)</f>
        <v>0</v>
      </c>
      <c r="Z73" s="5">
        <f>IF(ISBLANK('Foglio Google'!AA72),"0",'Foglio Google'!AA72)</f>
        <v>0</v>
      </c>
      <c r="AA73" s="4" t="str">
        <f>IF(ISBLANK('Foglio Google'!AB72),"-",'Foglio Google'!AB72)</f>
        <v>no</v>
      </c>
      <c r="AB73" s="5" t="str">
        <f t="shared" si="2"/>
        <v/>
      </c>
      <c r="AC73" s="4" t="str">
        <f>IF(ISBLANK('Foglio Google'!AC72),"",'Foglio Google'!AC72)</f>
        <v/>
      </c>
      <c r="AD73" s="5" t="str">
        <f>IF(ISBLANK('Foglio Google'!AD72),"",'Foglio Google'!AD72)</f>
        <v/>
      </c>
      <c r="AE73" s="5" t="str">
        <f>IF(ISBLANK('Foglio Google'!AE72),"",'Foglio Google'!AE72)</f>
        <v/>
      </c>
      <c r="AF73" s="5" t="str">
        <f>IF(ISBLANK('Foglio Google'!AF72),"",'Foglio Google'!AF72)</f>
        <v/>
      </c>
      <c r="AG73" s="5" t="str">
        <f>IF(ISBLANK('Foglio Google'!AG72),"",'Foglio Google'!AG72)</f>
        <v/>
      </c>
      <c r="AH73" s="5" t="str">
        <f>IF(ISBLANK('Foglio Google'!AH72),"",'Foglio Google'!AH72)</f>
        <v/>
      </c>
      <c r="AI73" s="5" t="str">
        <f>IF(ISBLANK('Foglio Google'!AI72),"",'Foglio Google'!AI72)</f>
        <v/>
      </c>
      <c r="AJ73" s="5" t="str">
        <f>IF(ISBLANK('Foglio Google'!AJ72),"",'Foglio Google'!AJ72)</f>
        <v/>
      </c>
      <c r="AK73" s="5" t="str">
        <f>IF(ISBLANK('Foglio Google'!AK72),"",'Foglio Google'!AK72)</f>
        <v/>
      </c>
      <c r="AL73" s="4" t="str">
        <f>IF(ISBLANK('Foglio Google'!BJ72),"-",'Foglio Google'!BJ72)</f>
        <v>-</v>
      </c>
      <c r="AM73" t="str">
        <f>IF(ISBLANK('Foglio Google'!AM72),"",'Foglio Google'!AM72)</f>
        <v/>
      </c>
      <c r="AN73" t="str">
        <f>IF(ISBLANK('Foglio Google'!AN72),"",'Foglio Google'!AN72)</f>
        <v/>
      </c>
      <c r="AO73" t="str">
        <f>IF(ISBLANK('Foglio Google'!AO72),"",'Foglio Google'!AO72)</f>
        <v/>
      </c>
      <c r="AP73" t="str">
        <f>IF(ISBLANK('Foglio Google'!AP72),"",'Foglio Google'!AP72)</f>
        <v/>
      </c>
      <c r="AQ73" t="str">
        <f>IF(ISBLANK('Foglio Google'!AQ72),"",'Foglio Google'!AQ72)</f>
        <v/>
      </c>
      <c r="AR73" t="str">
        <f>IF(ISBLANK('Foglio Google'!AR72),"",'Foglio Google'!AR72)</f>
        <v>sì, sempre</v>
      </c>
      <c r="AS73" t="str">
        <f>IF(ISBLANK('Foglio Google'!AS72),"",'Foglio Google'!AS72)</f>
        <v/>
      </c>
      <c r="AT73" t="str">
        <f>IF(ISBLANK('Foglio Google'!AT72),"",'Foglio Google'!AT72)</f>
        <v/>
      </c>
      <c r="AU73" t="str">
        <f>IF(ISBLANK('Foglio Google'!AU72),"",'Foglio Google'!AU72)</f>
        <v/>
      </c>
      <c r="AV73" t="str">
        <f>IF(ISBLANK('Foglio Google'!AV72),"",'Foglio Google'!AV72)</f>
        <v/>
      </c>
      <c r="AW73" t="str">
        <f>IF(ISBLANK('Foglio Google'!AW72),"",'Foglio Google'!AW72)</f>
        <v/>
      </c>
      <c r="AX73" s="6" t="str">
        <f>IF(ISBLANK('Foglio Google'!AX72),"",'Foglio Google'!AX72)</f>
        <v/>
      </c>
      <c r="AY73" s="6" t="str">
        <f>IF(ISBLANK('Foglio Google'!AY72),"",'Foglio Google'!AY72)</f>
        <v>sì</v>
      </c>
      <c r="AZ73" s="6" t="str">
        <f>IF(ISBLANK('Foglio Google'!AZ72),"",'Foglio Google'!AZ72)</f>
        <v>sì</v>
      </c>
      <c r="BA73" s="6" t="str">
        <f>IF(ISBLANK('Foglio Google'!BA72),"",'Foglio Google'!BA72)</f>
        <v>sì</v>
      </c>
      <c r="BC73" s="35">
        <v>4</v>
      </c>
    </row>
    <row r="74" spans="1:55">
      <c r="A74">
        <f t="shared" si="3"/>
        <v>72</v>
      </c>
      <c r="B74" s="1" t="str">
        <f>IF(ISBLANK('Foglio Google'!A73),"-",'Foglio Google'!A73)</f>
        <v>08/04/2015 18.23.23</v>
      </c>
      <c r="C74" s="23">
        <v>1</v>
      </c>
      <c r="D74" s="4" t="str">
        <f>IF(ISBLANK('Foglio Google'!K73),"-",'Foglio Google'!K73)</f>
        <v>leonardo piralli</v>
      </c>
      <c r="E74" s="5" t="str">
        <f>IF(ISBLANK('Foglio Google'!S73),"-",'Foglio Google'!S73)</f>
        <v>maschio</v>
      </c>
      <c r="F74" s="5">
        <f>IF(ISBLANK('Foglio Google'!T73),"-",'Foglio Google'!T73)</f>
        <v>11</v>
      </c>
      <c r="G74" s="16">
        <f>IF(ISBLANK('Foglio Google'!BE73),"-",'Foglio Google'!BE73)</f>
        <v>37911</v>
      </c>
      <c r="H74" s="4">
        <f>IF(ISBLANK('Foglio Google'!Q73),"0",'Foglio Google'!Q73)</f>
        <v>2</v>
      </c>
      <c r="I74" s="4" t="str">
        <f>IF(ISBLANK('Foglio Google'!BG73),"0",'Foglio Google'!BG73)</f>
        <v>secondogenito</v>
      </c>
      <c r="J74" s="5" t="str">
        <f>IF(ISBLANK('Foglio Google'!B73),"-",'Foglio Google'!B73)</f>
        <v>madre</v>
      </c>
      <c r="K74" s="4">
        <f>IF(ISBLANK('Foglio Google'!C73),"-",'Foglio Google'!C73)</f>
        <v>47</v>
      </c>
      <c r="L74" s="5" t="str">
        <f>IF(ISBLANK('Foglio Google'!D73),"-",'Foglio Google'!D73)</f>
        <v>superiore</v>
      </c>
      <c r="M74" s="5" t="str">
        <f>IF(ISBLANK('Foglio Google'!E73),"-",'Foglio Google'!E73)</f>
        <v>occupato</v>
      </c>
      <c r="N74" s="5" t="str">
        <f>IF(ISBLANK('Foglio Google'!F73),"-",'Foglio Google'!F73)</f>
        <v>impiegato</v>
      </c>
      <c r="O74" s="4">
        <f>IF(ISBLANK('Foglio Google'!G73),"-",'Foglio Google'!G73)</f>
        <v>47</v>
      </c>
      <c r="P74" s="5" t="str">
        <f>IF(ISBLANK('Foglio Google'!H73),"-",'Foglio Google'!H73)</f>
        <v>superiore</v>
      </c>
      <c r="Q74" s="5" t="str">
        <f>IF(ISBLANK('Foglio Google'!I73),"-",'Foglio Google'!I73)</f>
        <v>occupata</v>
      </c>
      <c r="R74" s="5" t="str">
        <f>IF(ISBLANK('Foglio Google'!J73),"-",'Foglio Google'!J73)</f>
        <v>impiegata</v>
      </c>
      <c r="S74" s="4">
        <f>IF(ISBLANK('Foglio Google'!U73),"0",'Foglio Google'!U73)</f>
        <v>0</v>
      </c>
      <c r="T74" s="5">
        <v>0</v>
      </c>
      <c r="U74" s="5" t="str">
        <f>IF(ISBLANK('Foglio Google'!BH73),"-",'Foglio Google'!BH73)</f>
        <v>NESSUNO</v>
      </c>
      <c r="V74" s="5">
        <f>IF(ISBLANK('Foglio Google'!W73),"0",'Foglio Google'!W73)</f>
        <v>0</v>
      </c>
      <c r="W74" s="5">
        <f>IF(ISBLANK('Foglio Google'!X73),"0",'Foglio Google'!X73)</f>
        <v>0</v>
      </c>
      <c r="X74" s="5">
        <f>IF(ISBLANK('Foglio Google'!Y73),"0",'Foglio Google'!Y73)</f>
        <v>0</v>
      </c>
      <c r="Y74" s="5">
        <f>IF(ISBLANK('Foglio Google'!Z73),"0",'Foglio Google'!Z73)</f>
        <v>0</v>
      </c>
      <c r="Z74" s="5">
        <f>IF(ISBLANK('Foglio Google'!AA73),"0",'Foglio Google'!AA73)</f>
        <v>0</v>
      </c>
      <c r="AA74" s="4" t="str">
        <f>IF(ISBLANK('Foglio Google'!AB73),"-",'Foglio Google'!AB73)</f>
        <v>no</v>
      </c>
      <c r="AB74" s="5" t="str">
        <f t="shared" si="2"/>
        <v/>
      </c>
      <c r="AC74" s="4" t="str">
        <f>IF(ISBLANK('Foglio Google'!AC73),"",'Foglio Google'!AC73)</f>
        <v/>
      </c>
      <c r="AD74" s="5" t="str">
        <f>IF(ISBLANK('Foglio Google'!AD73),"",'Foglio Google'!AD73)</f>
        <v/>
      </c>
      <c r="AE74" s="5" t="str">
        <f>IF(ISBLANK('Foglio Google'!AE73),"",'Foglio Google'!AE73)</f>
        <v/>
      </c>
      <c r="AF74" s="5" t="str">
        <f>IF(ISBLANK('Foglio Google'!AF73),"",'Foglio Google'!AF73)</f>
        <v/>
      </c>
      <c r="AG74" s="5" t="str">
        <f>IF(ISBLANK('Foglio Google'!AG73),"",'Foglio Google'!AG73)</f>
        <v/>
      </c>
      <c r="AH74" s="5" t="str">
        <f>IF(ISBLANK('Foglio Google'!AH73),"",'Foglio Google'!AH73)</f>
        <v/>
      </c>
      <c r="AI74" s="5" t="str">
        <f>IF(ISBLANK('Foglio Google'!AI73),"",'Foglio Google'!AI73)</f>
        <v/>
      </c>
      <c r="AJ74" s="5" t="str">
        <f>IF(ISBLANK('Foglio Google'!AJ73),"",'Foglio Google'!AJ73)</f>
        <v/>
      </c>
      <c r="AK74" s="5" t="str">
        <f>IF(ISBLANK('Foglio Google'!AK73),"",'Foglio Google'!AK73)</f>
        <v/>
      </c>
      <c r="AL74" s="4" t="str">
        <f>IF(ISBLANK('Foglio Google'!BJ73),"-",'Foglio Google'!BJ73)</f>
        <v>-</v>
      </c>
      <c r="AM74" t="str">
        <f>IF(ISBLANK('Foglio Google'!AM73),"",'Foglio Google'!AM73)</f>
        <v/>
      </c>
      <c r="AN74" t="str">
        <f>IF(ISBLANK('Foglio Google'!AN73),"",'Foglio Google'!AN73)</f>
        <v/>
      </c>
      <c r="AO74" t="str">
        <f>IF(ISBLANK('Foglio Google'!AO73),"",'Foglio Google'!AO73)</f>
        <v/>
      </c>
      <c r="AP74" t="str">
        <f>IF(ISBLANK('Foglio Google'!AP73),"",'Foglio Google'!AP73)</f>
        <v/>
      </c>
      <c r="AQ74" t="str">
        <f>IF(ISBLANK('Foglio Google'!AQ73),"",'Foglio Google'!AQ73)</f>
        <v/>
      </c>
      <c r="AR74" t="str">
        <f>IF(ISBLANK('Foglio Google'!AR73),"",'Foglio Google'!AR73)</f>
        <v>dipende dalla patologia per la quale si utilizzano</v>
      </c>
      <c r="AS74" t="str">
        <f>IF(ISBLANK('Foglio Google'!AS73),"",'Foglio Google'!AS73)</f>
        <v/>
      </c>
      <c r="AT74" t="str">
        <f>IF(ISBLANK('Foglio Google'!AT73),"",'Foglio Google'!AT73)</f>
        <v/>
      </c>
      <c r="AU74" t="str">
        <f>IF(ISBLANK('Foglio Google'!AU73),"",'Foglio Google'!AU73)</f>
        <v/>
      </c>
      <c r="AV74" t="str">
        <f>IF(ISBLANK('Foglio Google'!AV73),"",'Foglio Google'!AV73)</f>
        <v/>
      </c>
      <c r="AW74" t="str">
        <f>IF(ISBLANK('Foglio Google'!AW73),"",'Foglio Google'!AW73)</f>
        <v/>
      </c>
      <c r="AX74" s="6" t="str">
        <f>IF(ISBLANK('Foglio Google'!AX73),"",'Foglio Google'!AX73)</f>
        <v/>
      </c>
      <c r="AY74" s="6" t="str">
        <f>IF(ISBLANK('Foglio Google'!AY73),"",'Foglio Google'!AY73)</f>
        <v>sì</v>
      </c>
      <c r="AZ74" s="6" t="str">
        <f>IF(ISBLANK('Foglio Google'!AZ73),"",'Foglio Google'!AZ73)</f>
        <v>sì</v>
      </c>
      <c r="BA74" s="6" t="str">
        <f>IF(ISBLANK('Foglio Google'!BA73),"",'Foglio Google'!BA73)</f>
        <v>sì</v>
      </c>
      <c r="BC74" s="35">
        <v>3</v>
      </c>
    </row>
    <row r="75" spans="1:55" ht="14" customHeight="1">
      <c r="A75">
        <f t="shared" si="3"/>
        <v>73</v>
      </c>
      <c r="B75" s="1" t="str">
        <f>IF(ISBLANK('Foglio Google'!A74),"-",'Foglio Google'!A74)</f>
        <v>08/04/2015 18.43.06</v>
      </c>
      <c r="C75" s="23">
        <v>1</v>
      </c>
      <c r="D75" s="4" t="str">
        <f>IF(ISBLANK('Foglio Google'!K74),"-",'Foglio Google'!K74)</f>
        <v>beatrice delfini</v>
      </c>
      <c r="E75" s="5" t="str">
        <f>IF(ISBLANK('Foglio Google'!S74),"-",'Foglio Google'!S74)</f>
        <v>femmina</v>
      </c>
      <c r="F75" s="5">
        <f>IF(ISBLANK('Foglio Google'!T74),"-",'Foglio Google'!T74)</f>
        <v>4</v>
      </c>
      <c r="G75" s="16">
        <f>IF(ISBLANK('Foglio Google'!BE74),"-",'Foglio Google'!BE74)</f>
        <v>40488</v>
      </c>
      <c r="H75" s="4">
        <f>IF(ISBLANK('Foglio Google'!Q74),"0",'Foglio Google'!Q74)</f>
        <v>1</v>
      </c>
      <c r="I75" s="4" t="str">
        <f>IF(ISBLANK('Foglio Google'!BG74),"0",'Foglio Google'!BG74)</f>
        <v>primogenito</v>
      </c>
      <c r="J75" s="5" t="str">
        <f>IF(ISBLANK('Foglio Google'!B74),"-",'Foglio Google'!B74)</f>
        <v>madre</v>
      </c>
      <c r="K75" s="4">
        <f>IF(ISBLANK('Foglio Google'!C74),"-",'Foglio Google'!C74)</f>
        <v>34</v>
      </c>
      <c r="L75" s="5" t="str">
        <f>IF(ISBLANK('Foglio Google'!D74),"-",'Foglio Google'!D74)</f>
        <v>superiore</v>
      </c>
      <c r="M75" s="5" t="str">
        <f>IF(ISBLANK('Foglio Google'!E74),"-",'Foglio Google'!E74)</f>
        <v>occupato</v>
      </c>
      <c r="N75" s="5" t="str">
        <f>IF(ISBLANK('Foglio Google'!F74),"-",'Foglio Google'!F74)</f>
        <v>libero professionista</v>
      </c>
      <c r="O75" s="4">
        <f>IF(ISBLANK('Foglio Google'!G74),"-",'Foglio Google'!G74)</f>
        <v>34</v>
      </c>
      <c r="P75" s="5" t="str">
        <f>IF(ISBLANK('Foglio Google'!H74),"-",'Foglio Google'!H74)</f>
        <v>laurea</v>
      </c>
      <c r="Q75" s="5" t="str">
        <f>IF(ISBLANK('Foglio Google'!I74),"-",'Foglio Google'!I74)</f>
        <v>occupata</v>
      </c>
      <c r="R75" s="5" t="str">
        <f>IF(ISBLANK('Foglio Google'!J74),"-",'Foglio Google'!J74)</f>
        <v>libera professionista</v>
      </c>
      <c r="S75" s="4">
        <f>IF(ISBLANK('Foglio Google'!U74),"0",'Foglio Google'!U74)</f>
        <v>4</v>
      </c>
      <c r="T75" s="5" t="s">
        <v>845</v>
      </c>
      <c r="U75" s="5" t="str">
        <f>IF(ISBLANK('Foglio Google'!BH74),"-",'Foglio Google'!BH74)</f>
        <v>ORL</v>
      </c>
      <c r="V75" s="5">
        <f>IF(ISBLANK('Foglio Google'!W74),"0",'Foglio Google'!W74)</f>
        <v>1</v>
      </c>
      <c r="W75" s="5">
        <f>IF(ISBLANK('Foglio Google'!X74),"0",'Foglio Google'!X74)</f>
        <v>0</v>
      </c>
      <c r="X75" s="5" t="str">
        <f>IF(ISBLANK('Foglio Google'!Y74),"0",'Foglio Google'!Y74)</f>
        <v>0</v>
      </c>
      <c r="Y75" s="5">
        <f>IF(ISBLANK('Foglio Google'!Z74),"0",'Foglio Google'!Z74)</f>
        <v>2</v>
      </c>
      <c r="Z75" s="5">
        <f>IF(ISBLANK('Foglio Google'!AA74),"0",'Foglio Google'!AA74)</f>
        <v>1</v>
      </c>
      <c r="AA75" s="4" t="str">
        <f>IF(ISBLANK('Foglio Google'!AB74),"-",'Foglio Google'!AB74)</f>
        <v>no</v>
      </c>
      <c r="AB75" s="5" t="str">
        <f t="shared" si="2"/>
        <v/>
      </c>
      <c r="AC75" s="4" t="str">
        <f>IF(ISBLANK('Foglio Google'!AC74),"",'Foglio Google'!AC74)</f>
        <v/>
      </c>
      <c r="AD75" s="5" t="str">
        <f>IF(ISBLANK('Foglio Google'!AD74),"",'Foglio Google'!AD74)</f>
        <v/>
      </c>
      <c r="AE75" s="5" t="str">
        <f>IF(ISBLANK('Foglio Google'!AE74),"",'Foglio Google'!AE74)</f>
        <v/>
      </c>
      <c r="AF75" s="5" t="str">
        <f>IF(ISBLANK('Foglio Google'!AF74),"",'Foglio Google'!AF74)</f>
        <v/>
      </c>
      <c r="AG75" s="5" t="str">
        <f>IF(ISBLANK('Foglio Google'!AG74),"",'Foglio Google'!AG74)</f>
        <v/>
      </c>
      <c r="AH75" s="5" t="str">
        <f>IF(ISBLANK('Foglio Google'!AH74),"",'Foglio Google'!AH74)</f>
        <v/>
      </c>
      <c r="AI75" s="5" t="str">
        <f>IF(ISBLANK('Foglio Google'!AI74),"",'Foglio Google'!AI74)</f>
        <v/>
      </c>
      <c r="AJ75" s="5" t="str">
        <f>IF(ISBLANK('Foglio Google'!AJ74),"",'Foglio Google'!AJ74)</f>
        <v/>
      </c>
      <c r="AK75" s="5" t="str">
        <f>IF(ISBLANK('Foglio Google'!AK74),"",'Foglio Google'!AK74)</f>
        <v/>
      </c>
      <c r="AL75" s="4" t="str">
        <f>IF(ISBLANK('Foglio Google'!BJ74),"-",'Foglio Google'!BJ74)</f>
        <v>-</v>
      </c>
      <c r="AM75" t="str">
        <f>IF(ISBLANK('Foglio Google'!AM74),"",'Foglio Google'!AM74)</f>
        <v/>
      </c>
      <c r="AN75" t="str">
        <f>IF(ISBLANK('Foglio Google'!AN74),"",'Foglio Google'!AN74)</f>
        <v/>
      </c>
      <c r="AO75" t="str">
        <f>IF(ISBLANK('Foglio Google'!AO74),"",'Foglio Google'!AO74)</f>
        <v/>
      </c>
      <c r="AP75" t="str">
        <f>IF(ISBLANK('Foglio Google'!AP74),"",'Foglio Google'!AP74)</f>
        <v/>
      </c>
      <c r="AQ75" t="str">
        <f>IF(ISBLANK('Foglio Google'!AQ74),"",'Foglio Google'!AQ74)</f>
        <v/>
      </c>
      <c r="AR75" t="str">
        <f>IF(ISBLANK('Foglio Google'!AR74),"",'Foglio Google'!AR74)</f>
        <v>sì, sempre</v>
      </c>
      <c r="AS75" t="str">
        <f>IF(ISBLANK('Foglio Google'!AS74),"",'Foglio Google'!AS74)</f>
        <v/>
      </c>
      <c r="AT75" t="str">
        <f>IF(ISBLANK('Foglio Google'!AT74),"",'Foglio Google'!AT74)</f>
        <v/>
      </c>
      <c r="AU75" t="str">
        <f>IF(ISBLANK('Foglio Google'!AU74),"",'Foglio Google'!AU74)</f>
        <v/>
      </c>
      <c r="AV75" t="str">
        <f>IF(ISBLANK('Foglio Google'!AV74),"",'Foglio Google'!AV74)</f>
        <v/>
      </c>
      <c r="AW75" t="str">
        <f>IF(ISBLANK('Foglio Google'!AW74),"",'Foglio Google'!AW74)</f>
        <v/>
      </c>
      <c r="AX75" s="6" t="str">
        <f>IF(ISBLANK('Foglio Google'!AX74),"",'Foglio Google'!AX74)</f>
        <v/>
      </c>
      <c r="AY75" s="6" t="str">
        <f>IF(ISBLANK('Foglio Google'!AY74),"",'Foglio Google'!AY74)</f>
        <v>non lo so</v>
      </c>
      <c r="AZ75" s="6" t="str">
        <f>IF(ISBLANK('Foglio Google'!AZ74),"",'Foglio Google'!AZ74)</f>
        <v>sì</v>
      </c>
      <c r="BA75" s="6" t="str">
        <f>IF(ISBLANK('Foglio Google'!BA74),"",'Foglio Google'!BA74)</f>
        <v>sì</v>
      </c>
      <c r="BC75" s="35">
        <v>6</v>
      </c>
    </row>
    <row r="76" spans="1:55" ht="14" customHeight="1">
      <c r="A76">
        <f t="shared" si="3"/>
        <v>74</v>
      </c>
      <c r="B76" s="1" t="str">
        <f>IF(ISBLANK('Foglio Google'!A75),"-",'Foglio Google'!A75)</f>
        <v>08/04/2015 18.48.33</v>
      </c>
      <c r="C76" s="23">
        <v>1</v>
      </c>
      <c r="D76" s="4" t="str">
        <f>IF(ISBLANK('Foglio Google'!K75),"-",'Foglio Google'!K75)</f>
        <v>mattia del boca</v>
      </c>
      <c r="E76" s="5" t="str">
        <f>IF(ISBLANK('Foglio Google'!S75),"-",'Foglio Google'!S75)</f>
        <v>maschio</v>
      </c>
      <c r="F76" s="5">
        <f>IF(ISBLANK('Foglio Google'!T75),"-",'Foglio Google'!T75)</f>
        <v>9</v>
      </c>
      <c r="G76" s="16">
        <f>IF(ISBLANK('Foglio Google'!BE75),"-",'Foglio Google'!BE75)</f>
        <v>38788</v>
      </c>
      <c r="H76" s="4">
        <f>IF(ISBLANK('Foglio Google'!Q75),"0",'Foglio Google'!Q75)</f>
        <v>1</v>
      </c>
      <c r="I76" s="4" t="str">
        <f>IF(ISBLANK('Foglio Google'!BG75),"0",'Foglio Google'!BG75)</f>
        <v>primogenito</v>
      </c>
      <c r="J76" s="5" t="str">
        <f>IF(ISBLANK('Foglio Google'!B75),"-",'Foglio Google'!B75)</f>
        <v>madre</v>
      </c>
      <c r="K76" s="4">
        <f>IF(ISBLANK('Foglio Google'!C75),"-",'Foglio Google'!C75)</f>
        <v>43</v>
      </c>
      <c r="L76" s="5" t="str">
        <f>IF(ISBLANK('Foglio Google'!D75),"-",'Foglio Google'!D75)</f>
        <v>superiore</v>
      </c>
      <c r="M76" s="5" t="str">
        <f>IF(ISBLANK('Foglio Google'!E75),"-",'Foglio Google'!E75)</f>
        <v>occupato</v>
      </c>
      <c r="N76" s="5" t="str">
        <f>IF(ISBLANK('Foglio Google'!F75),"-",'Foglio Google'!F75)</f>
        <v>impiegato</v>
      </c>
      <c r="O76" s="4">
        <f>IF(ISBLANK('Foglio Google'!G75),"-",'Foglio Google'!G75)</f>
        <v>41</v>
      </c>
      <c r="P76" s="5" t="str">
        <f>IF(ISBLANK('Foglio Google'!H75),"-",'Foglio Google'!H75)</f>
        <v>superiore</v>
      </c>
      <c r="Q76" s="5" t="str">
        <f>IF(ISBLANK('Foglio Google'!I75),"-",'Foglio Google'!I75)</f>
        <v>occupata</v>
      </c>
      <c r="R76" s="5" t="str">
        <f>IF(ISBLANK('Foglio Google'!J75),"-",'Foglio Google'!J75)</f>
        <v>impiegata</v>
      </c>
      <c r="S76" s="4">
        <f>IF(ISBLANK('Foglio Google'!U75),"0",'Foglio Google'!U75)</f>
        <v>2</v>
      </c>
      <c r="T76" s="5" t="s">
        <v>845</v>
      </c>
      <c r="U76" s="5" t="str">
        <f>IF(ISBLANK('Foglio Google'!BH75),"-",'Foglio Google'!BH75)</f>
        <v>GI</v>
      </c>
      <c r="V76" s="5">
        <f>IF(ISBLANK('Foglio Google'!W75),"0",'Foglio Google'!W75)</f>
        <v>0</v>
      </c>
      <c r="W76" s="5">
        <f>IF(ISBLANK('Foglio Google'!X75),"0",'Foglio Google'!X75)</f>
        <v>1</v>
      </c>
      <c r="X76" s="5">
        <f>IF(ISBLANK('Foglio Google'!Y75),"0",'Foglio Google'!Y75)</f>
        <v>0</v>
      </c>
      <c r="Y76" s="5">
        <f>IF(ISBLANK('Foglio Google'!Z75),"0",'Foglio Google'!Z75)</f>
        <v>2</v>
      </c>
      <c r="Z76" s="5">
        <f>IF(ISBLANK('Foglio Google'!AA75),"0",'Foglio Google'!AA75)</f>
        <v>0</v>
      </c>
      <c r="AA76" s="4" t="str">
        <f>IF(ISBLANK('Foglio Google'!AB75),"-",'Foglio Google'!AB75)</f>
        <v>no</v>
      </c>
      <c r="AB76" s="5" t="str">
        <f t="shared" si="2"/>
        <v/>
      </c>
      <c r="AC76" s="4" t="str">
        <f>IF(ISBLANK('Foglio Google'!AC75),"",'Foglio Google'!AC75)</f>
        <v/>
      </c>
      <c r="AD76" s="5" t="str">
        <f>IF(ISBLANK('Foglio Google'!AD75),"",'Foglio Google'!AD75)</f>
        <v/>
      </c>
      <c r="AE76" s="5" t="str">
        <f>IF(ISBLANK('Foglio Google'!AE75),"",'Foglio Google'!AE75)</f>
        <v/>
      </c>
      <c r="AF76" s="5" t="str">
        <f>IF(ISBLANK('Foglio Google'!AF75),"",'Foglio Google'!AF75)</f>
        <v/>
      </c>
      <c r="AG76" s="5" t="str">
        <f>IF(ISBLANK('Foglio Google'!AG75),"",'Foglio Google'!AG75)</f>
        <v/>
      </c>
      <c r="AH76" s="5" t="str">
        <f>IF(ISBLANK('Foglio Google'!AH75),"",'Foglio Google'!AH75)</f>
        <v/>
      </c>
      <c r="AI76" s="5" t="str">
        <f>IF(ISBLANK('Foglio Google'!AI75),"",'Foglio Google'!AI75)</f>
        <v/>
      </c>
      <c r="AJ76" s="5" t="str">
        <f>IF(ISBLANK('Foglio Google'!AJ75),"",'Foglio Google'!AJ75)</f>
        <v/>
      </c>
      <c r="AK76" s="5" t="str">
        <f>IF(ISBLANK('Foglio Google'!AK75),"",'Foglio Google'!AK75)</f>
        <v/>
      </c>
      <c r="AL76" s="4" t="str">
        <f>IF(ISBLANK('Foglio Google'!BJ75),"-",'Foglio Google'!BJ75)</f>
        <v>-</v>
      </c>
      <c r="AM76" t="str">
        <f>IF(ISBLANK('Foglio Google'!AM75),"",'Foglio Google'!AM75)</f>
        <v/>
      </c>
      <c r="AN76" t="str">
        <f>IF(ISBLANK('Foglio Google'!AN75),"",'Foglio Google'!AN75)</f>
        <v/>
      </c>
      <c r="AO76" t="str">
        <f>IF(ISBLANK('Foglio Google'!AO75),"",'Foglio Google'!AO75)</f>
        <v/>
      </c>
      <c r="AP76" t="str">
        <f>IF(ISBLANK('Foglio Google'!AP75),"",'Foglio Google'!AP75)</f>
        <v/>
      </c>
      <c r="AQ76" t="str">
        <f>IF(ISBLANK('Foglio Google'!AQ75),"",'Foglio Google'!AQ75)</f>
        <v/>
      </c>
      <c r="AR76" t="str">
        <f>IF(ISBLANK('Foglio Google'!AR75),"",'Foglio Google'!AR75)</f>
        <v>sì, sempre</v>
      </c>
      <c r="AS76" t="str">
        <f>IF(ISBLANK('Foglio Google'!AS75),"",'Foglio Google'!AS75)</f>
        <v/>
      </c>
      <c r="AT76" t="str">
        <f>IF(ISBLANK('Foglio Google'!AT75),"",'Foglio Google'!AT75)</f>
        <v/>
      </c>
      <c r="AU76" t="str">
        <f>IF(ISBLANK('Foglio Google'!AU75),"",'Foglio Google'!AU75)</f>
        <v/>
      </c>
      <c r="AV76" t="str">
        <f>IF(ISBLANK('Foglio Google'!AV75),"",'Foglio Google'!AV75)</f>
        <v/>
      </c>
      <c r="AW76" t="str">
        <f>IF(ISBLANK('Foglio Google'!AW75),"",'Foglio Google'!AW75)</f>
        <v/>
      </c>
      <c r="AX76" s="6" t="str">
        <f>IF(ISBLANK('Foglio Google'!AX75),"",'Foglio Google'!AX75)</f>
        <v/>
      </c>
      <c r="AY76" s="6" t="str">
        <f>IF(ISBLANK('Foglio Google'!AY75),"",'Foglio Google'!AY75)</f>
        <v>non lo so</v>
      </c>
      <c r="AZ76" s="6" t="str">
        <f>IF(ISBLANK('Foglio Google'!AZ75),"",'Foglio Google'!AZ75)</f>
        <v>sì</v>
      </c>
      <c r="BA76" s="6" t="str">
        <f>IF(ISBLANK('Foglio Google'!BA75),"",'Foglio Google'!BA75)</f>
        <v>sì</v>
      </c>
      <c r="BC76" s="35">
        <v>4</v>
      </c>
    </row>
    <row r="77" spans="1:55" ht="28" customHeight="1">
      <c r="A77">
        <f t="shared" si="3"/>
        <v>75</v>
      </c>
      <c r="B77" s="1" t="str">
        <f>IF(ISBLANK('Foglio Google'!A76),"-",'Foglio Google'!A76)</f>
        <v>08/04/2015 19.05.14</v>
      </c>
      <c r="C77" s="23">
        <v>1</v>
      </c>
      <c r="D77" s="4" t="str">
        <f>IF(ISBLANK('Foglio Google'!K76),"-",'Foglio Google'!K76)</f>
        <v>alessandro domenico lo cane</v>
      </c>
      <c r="E77" s="5" t="str">
        <f>IF(ISBLANK('Foglio Google'!S76),"-",'Foglio Google'!S76)</f>
        <v>maschio</v>
      </c>
      <c r="F77" s="5">
        <f>IF(ISBLANK('Foglio Google'!T76),"-",'Foglio Google'!T76)</f>
        <v>7</v>
      </c>
      <c r="G77" s="16">
        <f>IF(ISBLANK('Foglio Google'!BE76),"-",'Foglio Google'!BE76)</f>
        <v>39348</v>
      </c>
      <c r="H77" s="4">
        <f>IF(ISBLANK('Foglio Google'!Q76),"0",'Foglio Google'!Q76)</f>
        <v>1</v>
      </c>
      <c r="I77" s="4" t="str">
        <f>IF(ISBLANK('Foglio Google'!BG76),"0",'Foglio Google'!BG76)</f>
        <v>primogenito</v>
      </c>
      <c r="J77" s="5" t="str">
        <f>IF(ISBLANK('Foglio Google'!B76),"-",'Foglio Google'!B76)</f>
        <v>madre</v>
      </c>
      <c r="K77" s="4">
        <f>IF(ISBLANK('Foglio Google'!C76),"-",'Foglio Google'!C76)</f>
        <v>40</v>
      </c>
      <c r="L77" s="5" t="str">
        <f>IF(ISBLANK('Foglio Google'!D76),"-",'Foglio Google'!D76)</f>
        <v>media</v>
      </c>
      <c r="M77" s="5" t="str">
        <f>IF(ISBLANK('Foglio Google'!E76),"-",'Foglio Google'!E76)</f>
        <v>occupato</v>
      </c>
      <c r="N77" s="5" t="str">
        <f>IF(ISBLANK('Foglio Google'!F76),"-",'Foglio Google'!F76)</f>
        <v>operaio</v>
      </c>
      <c r="O77" s="4">
        <f>IF(ISBLANK('Foglio Google'!G76),"-",'Foglio Google'!G76)</f>
        <v>31</v>
      </c>
      <c r="P77" s="5" t="str">
        <f>IF(ISBLANK('Foglio Google'!H76),"-",'Foglio Google'!H76)</f>
        <v>superiore</v>
      </c>
      <c r="Q77" s="5" t="str">
        <f>IF(ISBLANK('Foglio Google'!I76),"-",'Foglio Google'!I76)</f>
        <v>casalinga</v>
      </c>
      <c r="R77" s="5" t="str">
        <f>IF(ISBLANK('Foglio Google'!J76),"-",'Foglio Google'!J76)</f>
        <v>-</v>
      </c>
      <c r="S77" s="4">
        <f>IF(ISBLANK('Foglio Google'!U76),"0",'Foglio Google'!U76)</f>
        <v>6</v>
      </c>
      <c r="T77" s="5" t="s">
        <v>846</v>
      </c>
      <c r="U77" s="5" t="str">
        <f>IF(ISBLANK('Foglio Google'!BH76),"-",'Foglio Google'!BH76)</f>
        <v>ORL</v>
      </c>
      <c r="V77" s="5">
        <f>IF(ISBLANK('Foglio Google'!W76),"0",'Foglio Google'!W76)</f>
        <v>25</v>
      </c>
      <c r="W77" s="5">
        <f>IF(ISBLANK('Foglio Google'!X76),"0",'Foglio Google'!X76)</f>
        <v>0</v>
      </c>
      <c r="X77" s="5">
        <f>IF(ISBLANK('Foglio Google'!Y76),"0",'Foglio Google'!Y76)</f>
        <v>15</v>
      </c>
      <c r="Y77" s="5">
        <f>IF(ISBLANK('Foglio Google'!Z76),"0",'Foglio Google'!Z76)</f>
        <v>0</v>
      </c>
      <c r="Z77" s="5">
        <f>IF(ISBLANK('Foglio Google'!AA76),"0",'Foglio Google'!AA76)</f>
        <v>2</v>
      </c>
      <c r="AA77" s="4" t="str">
        <f>IF(ISBLANK('Foglio Google'!AB76),"-",'Foglio Google'!AB76)</f>
        <v>si</v>
      </c>
      <c r="AB77" s="5">
        <f t="shared" si="2"/>
        <v>0</v>
      </c>
      <c r="AC77" s="4" t="str">
        <f>IF(ISBLANK('Foglio Google'!AC76),"",'Foglio Google'!AC76)</f>
        <v/>
      </c>
      <c r="AD77" s="5" t="str">
        <f>IF(ISBLANK('Foglio Google'!AD76),"",'Foglio Google'!AD76)</f>
        <v/>
      </c>
      <c r="AE77" s="5" t="str">
        <f>IF(ISBLANK('Foglio Google'!AE76),"",'Foglio Google'!AE76)</f>
        <v/>
      </c>
      <c r="AF77" s="5" t="str">
        <f>IF(ISBLANK('Foglio Google'!AF76),"",'Foglio Google'!AF76)</f>
        <v/>
      </c>
      <c r="AG77" s="5" t="str">
        <f>IF(ISBLANK('Foglio Google'!AG76),"",'Foglio Google'!AG76)</f>
        <v/>
      </c>
      <c r="AH77" s="5" t="str">
        <f>IF(ISBLANK('Foglio Google'!AH76),"",'Foglio Google'!AH76)</f>
        <v/>
      </c>
      <c r="AI77" s="5" t="str">
        <f>IF(ISBLANK('Foglio Google'!AI76),"",'Foglio Google'!AI76)</f>
        <v/>
      </c>
      <c r="AJ77" s="5" t="str">
        <f>IF(ISBLANK('Foglio Google'!AJ76),"",'Foglio Google'!AJ76)</f>
        <v/>
      </c>
      <c r="AK77" s="5" t="str">
        <f>IF(ISBLANK('Foglio Google'!AK76),"",'Foglio Google'!AK76)</f>
        <v/>
      </c>
      <c r="AL77" s="4" t="s">
        <v>821</v>
      </c>
      <c r="AM77" t="str">
        <f>IF(ISBLANK('Foglio Google'!AM76),"",'Foglio Google'!AM76)</f>
        <v>mai</v>
      </c>
      <c r="AN77" t="str">
        <f>IF(ISBLANK('Foglio Google'!AN76),"",'Foglio Google'!AN76)</f>
        <v>in alternativa</v>
      </c>
      <c r="AO77" t="str">
        <f>IF(ISBLANK('Foglio Google'!AO76),"",'Foglio Google'!AO76)</f>
        <v>la medicina convenzionale</v>
      </c>
      <c r="AP77" t="str">
        <f>IF(ISBLANK('Foglio Google'!AP76),"",'Foglio Google'!AP76)</f>
        <v>medicine convenzionali</v>
      </c>
      <c r="AQ77" t="str">
        <f>IF(ISBLANK('Foglio Google'!AQ76),"",'Foglio Google'!AQ76)</f>
        <v>altro tentativo con la medicina convenzionale</v>
      </c>
      <c r="AR77" t="str">
        <f>IF(ISBLANK('Foglio Google'!AR76),"",'Foglio Google'!AR76)</f>
        <v>dipende dalla patologia per la quale si utilizzano</v>
      </c>
      <c r="AS77" t="str">
        <f>IF(ISBLANK('Foglio Google'!AS76),"",'Foglio Google'!AS76)</f>
        <v/>
      </c>
      <c r="AT77" t="str">
        <f>IF(ISBLANK('Foglio Google'!AT76),"",'Foglio Google'!AT76)</f>
        <v>sciroppo bimbi - aboca</v>
      </c>
      <c r="AU77" t="str">
        <f>IF(ISBLANK('Foglio Google'!AU76),"",'Foglio Google'!AU76)</f>
        <v>no</v>
      </c>
      <c r="AV77" t="str">
        <f>IF(ISBLANK('Foglio Google'!AV76),"",'Foglio Google'!AV76)</f>
        <v/>
      </c>
      <c r="AW77" t="str">
        <f>IF(ISBLANK('Foglio Google'!AW76),"",'Foglio Google'!AW76)</f>
        <v>no</v>
      </c>
      <c r="AX77" s="6" t="str">
        <f>IF(ISBLANK('Foglio Google'!AX76),"",'Foglio Google'!AX76)</f>
        <v>Perche mi è stata consigliata o prescritta dal mio medico o da medici specializzati</v>
      </c>
      <c r="AY77" s="6" t="str">
        <f>IF(ISBLANK('Foglio Google'!AY76),"",'Foglio Google'!AY76)</f>
        <v>sì</v>
      </c>
      <c r="AZ77" s="6" t="str">
        <f>IF(ISBLANK('Foglio Google'!AZ76),"",'Foglio Google'!AZ76)</f>
        <v>sì</v>
      </c>
      <c r="BA77" s="6" t="str">
        <f>IF(ISBLANK('Foglio Google'!BA76),"",'Foglio Google'!BA76)</f>
        <v>non sempre</v>
      </c>
      <c r="BC77" s="35">
        <v>6</v>
      </c>
    </row>
    <row r="78" spans="1:55" ht="14" customHeight="1">
      <c r="A78">
        <f t="shared" si="3"/>
        <v>76</v>
      </c>
      <c r="B78" s="1" t="str">
        <f>IF(ISBLANK('Foglio Google'!A77),"-",'Foglio Google'!A77)</f>
        <v>08/04/2015 19.26.18</v>
      </c>
      <c r="C78" s="23">
        <v>1</v>
      </c>
      <c r="D78" s="4" t="str">
        <f>IF(ISBLANK('Foglio Google'!K77),"-",'Foglio Google'!K77)</f>
        <v>edoardo pombia</v>
      </c>
      <c r="E78" s="5" t="str">
        <f>IF(ISBLANK('Foglio Google'!S77),"-",'Foglio Google'!S77)</f>
        <v>maschio</v>
      </c>
      <c r="F78" s="5">
        <f>IF(ISBLANK('Foglio Google'!T77),"-",'Foglio Google'!T77)</f>
        <v>14</v>
      </c>
      <c r="G78" s="16">
        <f>IF(ISBLANK('Foglio Google'!BE77),"-",'Foglio Google'!BE77)</f>
        <v>36858</v>
      </c>
      <c r="H78" s="4">
        <f>IF(ISBLANK('Foglio Google'!Q77),"0",'Foglio Google'!Q77)</f>
        <v>3</v>
      </c>
      <c r="I78" s="4" t="str">
        <f>IF(ISBLANK('Foglio Google'!BG77),"0",'Foglio Google'!BG77)</f>
        <v>secondogenito</v>
      </c>
      <c r="J78" s="5" t="str">
        <f>IF(ISBLANK('Foglio Google'!B77),"-",'Foglio Google'!B77)</f>
        <v>madre</v>
      </c>
      <c r="K78" s="4">
        <f>IF(ISBLANK('Foglio Google'!C77),"-",'Foglio Google'!C77)</f>
        <v>50</v>
      </c>
      <c r="L78" s="5" t="str">
        <f>IF(ISBLANK('Foglio Google'!D77),"-",'Foglio Google'!D77)</f>
        <v>superiore</v>
      </c>
      <c r="M78" s="5" t="str">
        <f>IF(ISBLANK('Foglio Google'!E77),"-",'Foglio Google'!E77)</f>
        <v>occupato</v>
      </c>
      <c r="N78" s="5" t="str">
        <f>IF(ISBLANK('Foglio Google'!F77),"-",'Foglio Google'!F77)</f>
        <v>libero professionista</v>
      </c>
      <c r="O78" s="4">
        <f>IF(ISBLANK('Foglio Google'!G77),"-",'Foglio Google'!G77)</f>
        <v>46</v>
      </c>
      <c r="P78" s="5" t="str">
        <f>IF(ISBLANK('Foglio Google'!H77),"-",'Foglio Google'!H77)</f>
        <v>superiore</v>
      </c>
      <c r="Q78" s="5" t="str">
        <f>IF(ISBLANK('Foglio Google'!I77),"-",'Foglio Google'!I77)</f>
        <v>occupata</v>
      </c>
      <c r="R78" s="5" t="str">
        <f>IF(ISBLANK('Foglio Google'!J77),"-",'Foglio Google'!J77)</f>
        <v>insegnante</v>
      </c>
      <c r="S78" s="4">
        <f>IF(ISBLANK('Foglio Google'!U77),"0",'Foglio Google'!U77)</f>
        <v>0</v>
      </c>
      <c r="T78" s="5">
        <v>0</v>
      </c>
      <c r="U78" s="5" t="str">
        <f>IF(ISBLANK('Foglio Google'!BH77),"-",'Foglio Google'!BH77)</f>
        <v>NESSUNO</v>
      </c>
      <c r="V78" s="5">
        <f>IF(ISBLANK('Foglio Google'!W77),"0",'Foglio Google'!W77)</f>
        <v>1</v>
      </c>
      <c r="W78" s="5">
        <f>IF(ISBLANK('Foglio Google'!X77),"0",'Foglio Google'!X77)</f>
        <v>1</v>
      </c>
      <c r="X78" s="5">
        <f>IF(ISBLANK('Foglio Google'!Y77),"0",'Foglio Google'!Y77)</f>
        <v>0</v>
      </c>
      <c r="Y78" s="5">
        <f>IF(ISBLANK('Foglio Google'!Z77),"0",'Foglio Google'!Z77)</f>
        <v>2</v>
      </c>
      <c r="Z78" s="5">
        <f>IF(ISBLANK('Foglio Google'!AA77),"0",'Foglio Google'!AA77)</f>
        <v>1</v>
      </c>
      <c r="AA78" s="4" t="str">
        <f>IF(ISBLANK('Foglio Google'!AB77),"-",'Foglio Google'!AB77)</f>
        <v>no</v>
      </c>
      <c r="AB78" s="5" t="str">
        <f t="shared" si="2"/>
        <v/>
      </c>
      <c r="AC78" s="4" t="str">
        <f>IF(ISBLANK('Foglio Google'!AC77),"",'Foglio Google'!AC77)</f>
        <v/>
      </c>
      <c r="AD78" s="5" t="str">
        <f>IF(ISBLANK('Foglio Google'!AD77),"",'Foglio Google'!AD77)</f>
        <v/>
      </c>
      <c r="AE78" s="5" t="str">
        <f>IF(ISBLANK('Foglio Google'!AE77),"",'Foglio Google'!AE77)</f>
        <v/>
      </c>
      <c r="AF78" s="5" t="str">
        <f>IF(ISBLANK('Foglio Google'!AF77),"",'Foglio Google'!AF77)</f>
        <v/>
      </c>
      <c r="AG78" s="5" t="str">
        <f>IF(ISBLANK('Foglio Google'!AG77),"",'Foglio Google'!AG77)</f>
        <v/>
      </c>
      <c r="AH78" s="5" t="str">
        <f>IF(ISBLANK('Foglio Google'!AH77),"",'Foglio Google'!AH77)</f>
        <v/>
      </c>
      <c r="AI78" s="5" t="str">
        <f>IF(ISBLANK('Foglio Google'!AI77),"",'Foglio Google'!AI77)</f>
        <v/>
      </c>
      <c r="AJ78" s="5" t="str">
        <f>IF(ISBLANK('Foglio Google'!AJ77),"",'Foglio Google'!AJ77)</f>
        <v/>
      </c>
      <c r="AK78" s="5" t="str">
        <f>IF(ISBLANK('Foglio Google'!AK77),"",'Foglio Google'!AK77)</f>
        <v/>
      </c>
      <c r="AL78" s="4" t="str">
        <f>IF(ISBLANK('Foglio Google'!BJ77),"-",'Foglio Google'!BJ77)</f>
        <v>-</v>
      </c>
      <c r="AM78" t="str">
        <f>IF(ISBLANK('Foglio Google'!AM77),"",'Foglio Google'!AM77)</f>
        <v/>
      </c>
      <c r="AN78" t="str">
        <f>IF(ISBLANK('Foglio Google'!AN77),"",'Foglio Google'!AN77)</f>
        <v/>
      </c>
      <c r="AO78" t="str">
        <f>IF(ISBLANK('Foglio Google'!AO77),"",'Foglio Google'!AO77)</f>
        <v/>
      </c>
      <c r="AP78" t="str">
        <f>IF(ISBLANK('Foglio Google'!AP77),"",'Foglio Google'!AP77)</f>
        <v/>
      </c>
      <c r="AQ78" t="str">
        <f>IF(ISBLANK('Foglio Google'!AQ77),"",'Foglio Google'!AQ77)</f>
        <v/>
      </c>
      <c r="AR78" t="str">
        <f>IF(ISBLANK('Foglio Google'!AR77),"",'Foglio Google'!AR77)</f>
        <v>sì, sempre</v>
      </c>
      <c r="AS78" t="str">
        <f>IF(ISBLANK('Foglio Google'!AS77),"",'Foglio Google'!AS77)</f>
        <v/>
      </c>
      <c r="AT78" t="str">
        <f>IF(ISBLANK('Foglio Google'!AT77),"",'Foglio Google'!AT77)</f>
        <v/>
      </c>
      <c r="AU78" t="str">
        <f>IF(ISBLANK('Foglio Google'!AU77),"",'Foglio Google'!AU77)</f>
        <v/>
      </c>
      <c r="AV78" t="str">
        <f>IF(ISBLANK('Foglio Google'!AV77),"",'Foglio Google'!AV77)</f>
        <v/>
      </c>
      <c r="AW78" t="str">
        <f>IF(ISBLANK('Foglio Google'!AW77),"",'Foglio Google'!AW77)</f>
        <v/>
      </c>
      <c r="AX78" s="6" t="str">
        <f>IF(ISBLANK('Foglio Google'!AX77),"",'Foglio Google'!AX77)</f>
        <v/>
      </c>
      <c r="AY78" s="6" t="str">
        <f>IF(ISBLANK('Foglio Google'!AY77),"",'Foglio Google'!AY77)</f>
        <v>non lo so</v>
      </c>
      <c r="AZ78" s="6" t="str">
        <f>IF(ISBLANK('Foglio Google'!AZ77),"",'Foglio Google'!AZ77)</f>
        <v>sì</v>
      </c>
      <c r="BA78" s="6" t="str">
        <f>IF(ISBLANK('Foglio Google'!BA77),"",'Foglio Google'!BA77)</f>
        <v>sì</v>
      </c>
      <c r="BC78" s="35">
        <v>4</v>
      </c>
    </row>
    <row r="79" spans="1:55">
      <c r="A79">
        <f t="shared" si="3"/>
        <v>77</v>
      </c>
      <c r="B79" s="1" t="str">
        <f>IF(ISBLANK('Foglio Google'!A78),"-",'Foglio Google'!A78)</f>
        <v>09/04/2015 18.53.54</v>
      </c>
      <c r="C79" s="23">
        <v>1</v>
      </c>
      <c r="D79" s="4" t="str">
        <f>IF(ISBLANK('Foglio Google'!K78),"-",'Foglio Google'!K78)</f>
        <v>andrea uglietti</v>
      </c>
      <c r="E79" s="5" t="str">
        <f>IF(ISBLANK('Foglio Google'!S78),"-",'Foglio Google'!S78)</f>
        <v>maschio</v>
      </c>
      <c r="F79" s="5">
        <f>IF(ISBLANK('Foglio Google'!T78),"-",'Foglio Google'!T78)</f>
        <v>5</v>
      </c>
      <c r="G79" s="16">
        <f>IF(ISBLANK('Foglio Google'!BE78),"-",'Foglio Google'!BE78)</f>
        <v>40260</v>
      </c>
      <c r="H79" s="4">
        <f>IF(ISBLANK('Foglio Google'!Q78),"0",'Foglio Google'!Q78)</f>
        <v>2</v>
      </c>
      <c r="I79" s="4" t="str">
        <f>IF(ISBLANK('Foglio Google'!BG78),"0",'Foglio Google'!BG78)</f>
        <v>secondogenito</v>
      </c>
      <c r="J79" s="5" t="str">
        <f>IF(ISBLANK('Foglio Google'!B78),"-",'Foglio Google'!B78)</f>
        <v>madre</v>
      </c>
      <c r="K79" s="4">
        <f>IF(ISBLANK('Foglio Google'!C78),"-",'Foglio Google'!C78)</f>
        <v>41</v>
      </c>
      <c r="L79" s="5" t="str">
        <f>IF(ISBLANK('Foglio Google'!D78),"-",'Foglio Google'!D78)</f>
        <v>terzo livello</v>
      </c>
      <c r="M79" s="5" t="str">
        <f>IF(ISBLANK('Foglio Google'!E78),"-",'Foglio Google'!E78)</f>
        <v>occupato</v>
      </c>
      <c r="N79" s="5" t="str">
        <f>IF(ISBLANK('Foglio Google'!F78),"-",'Foglio Google'!F78)</f>
        <v>impiegato</v>
      </c>
      <c r="O79" s="4">
        <f>IF(ISBLANK('Foglio Google'!G78),"-",'Foglio Google'!G78)</f>
        <v>41</v>
      </c>
      <c r="P79" s="5" t="str">
        <f>IF(ISBLANK('Foglio Google'!H78),"-",'Foglio Google'!H78)</f>
        <v>laurea</v>
      </c>
      <c r="Q79" s="5" t="str">
        <f>IF(ISBLANK('Foglio Google'!I78),"-",'Foglio Google'!I78)</f>
        <v>occupata</v>
      </c>
      <c r="R79" s="5" t="str">
        <f>IF(ISBLANK('Foglio Google'!J78),"-",'Foglio Google'!J78)</f>
        <v>libera professionista</v>
      </c>
      <c r="S79" s="4">
        <f>IF(ISBLANK('Foglio Google'!U78),"0",'Foglio Google'!U78)</f>
        <v>2</v>
      </c>
      <c r="T79" s="5" t="s">
        <v>845</v>
      </c>
      <c r="U79" s="5" t="str">
        <f>IF(ISBLANK('Foglio Google'!BH78),"-",'Foglio Google'!BH78)</f>
        <v>ORL</v>
      </c>
      <c r="V79" s="5">
        <f>IF(ISBLANK('Foglio Google'!W78),"0",'Foglio Google'!W78)</f>
        <v>2</v>
      </c>
      <c r="W79" s="5">
        <f>IF(ISBLANK('Foglio Google'!X78),"0",'Foglio Google'!X78)</f>
        <v>0</v>
      </c>
      <c r="X79" s="5">
        <f>IF(ISBLANK('Foglio Google'!Y78),"0",'Foglio Google'!Y78)</f>
        <v>2</v>
      </c>
      <c r="Y79" s="5">
        <f>IF(ISBLANK('Foglio Google'!Z78),"0",'Foglio Google'!Z78)</f>
        <v>0</v>
      </c>
      <c r="Z79" s="5">
        <f>IF(ISBLANK('Foglio Google'!AA78),"0",'Foglio Google'!AA78)</f>
        <v>0</v>
      </c>
      <c r="AA79" s="4" t="str">
        <f>IF(ISBLANK('Foglio Google'!AB78),"-",'Foglio Google'!AB78)</f>
        <v>si</v>
      </c>
      <c r="AB79" s="5">
        <f t="shared" si="2"/>
        <v>1</v>
      </c>
      <c r="AC79" s="4" t="str">
        <f>IF(ISBLANK('Foglio Google'!AC78),"",'Foglio Google'!AC78)</f>
        <v/>
      </c>
      <c r="AD79" s="5" t="str">
        <f>IF(ISBLANK('Foglio Google'!AD78),"",'Foglio Google'!AD78)</f>
        <v>1 volta</v>
      </c>
      <c r="AE79" s="5" t="str">
        <f>IF(ISBLANK('Foglio Google'!AE78),"",'Foglio Google'!AE78)</f>
        <v/>
      </c>
      <c r="AF79" s="5" t="str">
        <f>IF(ISBLANK('Foglio Google'!AF78),"",'Foglio Google'!AF78)</f>
        <v/>
      </c>
      <c r="AG79" s="5" t="str">
        <f>IF(ISBLANK('Foglio Google'!AG78),"",'Foglio Google'!AG78)</f>
        <v/>
      </c>
      <c r="AH79" s="5" t="str">
        <f>IF(ISBLANK('Foglio Google'!AH78),"",'Foglio Google'!AH78)</f>
        <v/>
      </c>
      <c r="AI79" s="5" t="str">
        <f>IF(ISBLANK('Foglio Google'!AI78),"",'Foglio Google'!AI78)</f>
        <v/>
      </c>
      <c r="AJ79" s="5" t="str">
        <f>IF(ISBLANK('Foglio Google'!AJ78),"",'Foglio Google'!AJ78)</f>
        <v/>
      </c>
      <c r="AK79" s="5" t="str">
        <f>IF(ISBLANK('Foglio Google'!AK78),"",'Foglio Google'!AK78)</f>
        <v/>
      </c>
      <c r="AL79" s="4" t="s">
        <v>821</v>
      </c>
      <c r="AM79" t="str">
        <f>IF(ISBLANK('Foglio Google'!AM78),"",'Foglio Google'!AM78)</f>
        <v>mai</v>
      </c>
      <c r="AN79" t="str">
        <f>IF(ISBLANK('Foglio Google'!AN78),"",'Foglio Google'!AN78)</f>
        <v>in alternativa</v>
      </c>
      <c r="AO79" t="str">
        <f>IF(ISBLANK('Foglio Google'!AO78),"",'Foglio Google'!AO78)</f>
        <v>la medicina convenzionale</v>
      </c>
      <c r="AP79" t="str">
        <f>IF(ISBLANK('Foglio Google'!AP78),"",'Foglio Google'!AP78)</f>
        <v>medicine convenzionali</v>
      </c>
      <c r="AQ79" t="str">
        <f>IF(ISBLANK('Foglio Google'!AQ78),"",'Foglio Google'!AQ78)</f>
        <v>altro tentativo con la medicina convenzionale</v>
      </c>
      <c r="AR79" t="str">
        <f>IF(ISBLANK('Foglio Google'!AR78),"",'Foglio Google'!AR78)</f>
        <v>sì, sempre</v>
      </c>
      <c r="AS79" t="str">
        <f>IF(ISBLANK('Foglio Google'!AS78),"",'Foglio Google'!AS78)</f>
        <v/>
      </c>
      <c r="AT79" t="str">
        <f>IF(ISBLANK('Foglio Google'!AT78),"",'Foglio Google'!AT78)</f>
        <v>influprop spray nasale_x000D_uncadep sciroppo _x000D_</v>
      </c>
      <c r="AU79" t="str">
        <f>IF(ISBLANK('Foglio Google'!AU78),"",'Foglio Google'!AU78)</f>
        <v>no</v>
      </c>
      <c r="AV79" t="str">
        <f>IF(ISBLANK('Foglio Google'!AV78),"",'Foglio Google'!AV78)</f>
        <v/>
      </c>
      <c r="AW79" t="str">
        <f>IF(ISBLANK('Foglio Google'!AW78),"",'Foglio Google'!AW78)</f>
        <v>no</v>
      </c>
      <c r="AX79" s="6" t="str">
        <f>IF(ISBLANK('Foglio Google'!AX78),"",'Foglio Google'!AX78)</f>
        <v>Perche mi è stata consigliata o prescritta dal mio medico o da medici specializzati</v>
      </c>
      <c r="AY79" s="6" t="str">
        <f>IF(ISBLANK('Foglio Google'!AY78),"",'Foglio Google'!AY78)</f>
        <v>sì</v>
      </c>
      <c r="AZ79" s="6" t="str">
        <f>IF(ISBLANK('Foglio Google'!AZ78),"",'Foglio Google'!AZ78)</f>
        <v>sì</v>
      </c>
      <c r="BA79" s="6" t="str">
        <f>IF(ISBLANK('Foglio Google'!BA78),"",'Foglio Google'!BA78)</f>
        <v>sì</v>
      </c>
      <c r="BC79" s="35">
        <v>6</v>
      </c>
    </row>
    <row r="80" spans="1:55" ht="14" customHeight="1">
      <c r="A80">
        <f t="shared" si="3"/>
        <v>78</v>
      </c>
      <c r="B80" s="1" t="str">
        <f>IF(ISBLANK('Foglio Google'!A79),"-",'Foglio Google'!A79)</f>
        <v>09/04/2015 19.09.25</v>
      </c>
      <c r="C80" s="23">
        <v>1</v>
      </c>
      <c r="D80" s="4" t="str">
        <f>IF(ISBLANK('Foglio Google'!K79),"-",'Foglio Google'!K79)</f>
        <v>luca alessandro uda</v>
      </c>
      <c r="E80" s="5" t="str">
        <f>IF(ISBLANK('Foglio Google'!S79),"-",'Foglio Google'!S79)</f>
        <v>maschio</v>
      </c>
      <c r="F80" s="5">
        <f>IF(ISBLANK('Foglio Google'!T79),"-",'Foglio Google'!T79)</f>
        <v>6</v>
      </c>
      <c r="G80" s="16">
        <f>IF(ISBLANK('Foglio Google'!BE79),"-",'Foglio Google'!BE79)</f>
        <v>39667</v>
      </c>
      <c r="H80" s="4">
        <f>IF(ISBLANK('Foglio Google'!Q79),"0",'Foglio Google'!Q79)</f>
        <v>1</v>
      </c>
      <c r="I80" s="4" t="str">
        <f>IF(ISBLANK('Foglio Google'!BG79),"0",'Foglio Google'!BG79)</f>
        <v>primogenito</v>
      </c>
      <c r="J80" s="5" t="str">
        <f>IF(ISBLANK('Foglio Google'!B79),"-",'Foglio Google'!B79)</f>
        <v>madre</v>
      </c>
      <c r="K80" s="4">
        <f>IF(ISBLANK('Foglio Google'!C79),"-",'Foglio Google'!C79)</f>
        <v>50</v>
      </c>
      <c r="L80" s="5" t="str">
        <f>IF(ISBLANK('Foglio Google'!D79),"-",'Foglio Google'!D79)</f>
        <v>superiore</v>
      </c>
      <c r="M80" s="5" t="str">
        <f>IF(ISBLANK('Foglio Google'!E79),"-",'Foglio Google'!E79)</f>
        <v>occupato</v>
      </c>
      <c r="N80" s="5" t="str">
        <f>IF(ISBLANK('Foglio Google'!F79),"-",'Foglio Google'!F79)</f>
        <v>libero professionista</v>
      </c>
      <c r="O80" s="4">
        <f>IF(ISBLANK('Foglio Google'!G79),"-",'Foglio Google'!G79)</f>
        <v>42</v>
      </c>
      <c r="P80" s="5" t="str">
        <f>IF(ISBLANK('Foglio Google'!H79),"-",'Foglio Google'!H79)</f>
        <v>laurea</v>
      </c>
      <c r="Q80" s="5" t="str">
        <f>IF(ISBLANK('Foglio Google'!I79),"-",'Foglio Google'!I79)</f>
        <v>occupata</v>
      </c>
      <c r="R80" s="5" t="str">
        <f>IF(ISBLANK('Foglio Google'!J79),"-",'Foglio Google'!J79)</f>
        <v>impiegata</v>
      </c>
      <c r="S80" s="4">
        <f>IF(ISBLANK('Foglio Google'!U79),"0",'Foglio Google'!U79)</f>
        <v>4</v>
      </c>
      <c r="T80" s="5" t="s">
        <v>845</v>
      </c>
      <c r="U80" s="5" t="str">
        <f>IF(ISBLANK('Foglio Google'!BH79),"-",'Foglio Google'!BH79)</f>
        <v>ORL</v>
      </c>
      <c r="V80" s="5">
        <f>IF(ISBLANK('Foglio Google'!W79),"0",'Foglio Google'!W79)</f>
        <v>10</v>
      </c>
      <c r="W80" s="5">
        <f>IF(ISBLANK('Foglio Google'!X79),"0",'Foglio Google'!X79)</f>
        <v>3</v>
      </c>
      <c r="X80" s="5">
        <f>IF(ISBLANK('Foglio Google'!Y79),"0",'Foglio Google'!Y79)</f>
        <v>5</v>
      </c>
      <c r="Y80" s="5">
        <f>IF(ISBLANK('Foglio Google'!Z79),"0",'Foglio Google'!Z79)</f>
        <v>0</v>
      </c>
      <c r="Z80" s="5">
        <f>IF(ISBLANK('Foglio Google'!AA79),"0",'Foglio Google'!AA79)</f>
        <v>0</v>
      </c>
      <c r="AA80" s="4" t="str">
        <f>IF(ISBLANK('Foglio Google'!AB79),"-",'Foglio Google'!AB79)</f>
        <v>si</v>
      </c>
      <c r="AB80" s="5">
        <f t="shared" si="2"/>
        <v>1</v>
      </c>
      <c r="AC80" s="4" t="str">
        <f>IF(ISBLANK('Foglio Google'!AC79),"",'Foglio Google'!AC79)</f>
        <v/>
      </c>
      <c r="AD80" s="5" t="str">
        <f>IF(ISBLANK('Foglio Google'!AD79),"",'Foglio Google'!AD79)</f>
        <v>2 volte</v>
      </c>
      <c r="AE80" s="5" t="str">
        <f>IF(ISBLANK('Foglio Google'!AE79),"",'Foglio Google'!AE79)</f>
        <v/>
      </c>
      <c r="AF80" s="5" t="str">
        <f>IF(ISBLANK('Foglio Google'!AF79),"",'Foglio Google'!AF79)</f>
        <v/>
      </c>
      <c r="AG80" s="5" t="str">
        <f>IF(ISBLANK('Foglio Google'!AG79),"",'Foglio Google'!AG79)</f>
        <v/>
      </c>
      <c r="AH80" s="5" t="str">
        <f>IF(ISBLANK('Foglio Google'!AH79),"",'Foglio Google'!AH79)</f>
        <v/>
      </c>
      <c r="AI80" s="5" t="str">
        <f>IF(ISBLANK('Foglio Google'!AI79),"",'Foglio Google'!AI79)</f>
        <v/>
      </c>
      <c r="AJ80" s="5" t="str">
        <f>IF(ISBLANK('Foglio Google'!AJ79),"",'Foglio Google'!AJ79)</f>
        <v/>
      </c>
      <c r="AK80" s="5" t="str">
        <f>IF(ISBLANK('Foglio Google'!AK79),"",'Foglio Google'!AK79)</f>
        <v/>
      </c>
      <c r="AL80" s="4" t="str">
        <f>IF(ISBLANK('Foglio Google'!BJ79),"-",'Foglio Google'!BJ79)</f>
        <v>immuno/orl</v>
      </c>
      <c r="AM80" t="str">
        <f>IF(ISBLANK('Foglio Google'!AM79),"",'Foglio Google'!AM79)</f>
        <v>mai</v>
      </c>
      <c r="AN80" t="str">
        <f>IF(ISBLANK('Foglio Google'!AN79),"",'Foglio Google'!AN79)</f>
        <v>insieme</v>
      </c>
      <c r="AO80" t="str">
        <f>IF(ISBLANK('Foglio Google'!AO79),"",'Foglio Google'!AO79)</f>
        <v>la medicina convenzionale</v>
      </c>
      <c r="AP80" t="str">
        <f>IF(ISBLANK('Foglio Google'!AP79),"",'Foglio Google'!AP79)</f>
        <v>medicine convenzionali</v>
      </c>
      <c r="AQ80" t="str">
        <f>IF(ISBLANK('Foglio Google'!AQ79),"",'Foglio Google'!AQ79)</f>
        <v>altro tentativo con la medicina convenzionale</v>
      </c>
      <c r="AR80" t="str">
        <f>IF(ISBLANK('Foglio Google'!AR79),"",'Foglio Google'!AR79)</f>
        <v>sì, sempre</v>
      </c>
      <c r="AS80" t="str">
        <f>IF(ISBLANK('Foglio Google'!AS79),"",'Foglio Google'!AS79)</f>
        <v/>
      </c>
      <c r="AT80" t="str">
        <f>IF(ISBLANK('Foglio Google'!AT79),"",'Foglio Google'!AT79)</f>
        <v/>
      </c>
      <c r="AU80" t="str">
        <f>IF(ISBLANK('Foglio Google'!AU79),"",'Foglio Google'!AU79)</f>
        <v>no</v>
      </c>
      <c r="AV80" t="str">
        <f>IF(ISBLANK('Foglio Google'!AV79),"",'Foglio Google'!AV79)</f>
        <v/>
      </c>
      <c r="AW80" t="str">
        <f>IF(ISBLANK('Foglio Google'!AW79),"",'Foglio Google'!AW79)</f>
        <v>si</v>
      </c>
      <c r="AX80" s="6" t="str">
        <f>IF(ISBLANK('Foglio Google'!AX79),"",'Foglio Google'!AX79)</f>
        <v>Perche mi è stata consigliata o prescritta dal mio medico o da medici specializzati</v>
      </c>
      <c r="AY80" s="6" t="str">
        <f>IF(ISBLANK('Foglio Google'!AY79),"",'Foglio Google'!AY79)</f>
        <v>no</v>
      </c>
      <c r="AZ80" s="6" t="str">
        <f>IF(ISBLANK('Foglio Google'!AZ79),"",'Foglio Google'!AZ79)</f>
        <v>sì</v>
      </c>
      <c r="BA80" s="6" t="str">
        <f>IF(ISBLANK('Foglio Google'!BA79),"",'Foglio Google'!BA79)</f>
        <v>no</v>
      </c>
      <c r="BC80" s="35">
        <v>6</v>
      </c>
    </row>
    <row r="81" spans="1:55">
      <c r="A81">
        <f t="shared" si="3"/>
        <v>79</v>
      </c>
      <c r="B81" s="1" t="str">
        <f>IF(ISBLANK('Foglio Google'!A80),"-",'Foglio Google'!A80)</f>
        <v>09/04/2015 19.28.46</v>
      </c>
      <c r="C81" s="23">
        <v>1</v>
      </c>
      <c r="D81" s="4" t="str">
        <f>IF(ISBLANK('Foglio Google'!K80),"-",'Foglio Google'!K80)</f>
        <v>loris trentani</v>
      </c>
      <c r="E81" s="5" t="str">
        <f>IF(ISBLANK('Foglio Google'!S80),"-",'Foglio Google'!S80)</f>
        <v>maschio</v>
      </c>
      <c r="F81" s="5">
        <f>IF(ISBLANK('Foglio Google'!T80),"-",'Foglio Google'!T80)</f>
        <v>2</v>
      </c>
      <c r="G81" s="16">
        <f>IF(ISBLANK('Foglio Google'!BE80),"-",'Foglio Google'!BE80)</f>
        <v>41030</v>
      </c>
      <c r="H81" s="4">
        <f>IF(ISBLANK('Foglio Google'!Q80),"0",'Foglio Google'!Q80)</f>
        <v>2</v>
      </c>
      <c r="I81" s="4" t="str">
        <f>IF(ISBLANK('Foglio Google'!BG80),"0",'Foglio Google'!BG80)</f>
        <v>secondogenito</v>
      </c>
      <c r="J81" s="5" t="str">
        <f>IF(ISBLANK('Foglio Google'!B80),"-",'Foglio Google'!B80)</f>
        <v>madre</v>
      </c>
      <c r="K81" s="4">
        <f>IF(ISBLANK('Foglio Google'!C80),"-",'Foglio Google'!C80)</f>
        <v>36</v>
      </c>
      <c r="L81" s="5" t="str">
        <f>IF(ISBLANK('Foglio Google'!D80),"-",'Foglio Google'!D80)</f>
        <v>superiore</v>
      </c>
      <c r="M81" s="5" t="str">
        <f>IF(ISBLANK('Foglio Google'!E80),"-",'Foglio Google'!E80)</f>
        <v>occupato</v>
      </c>
      <c r="N81" s="5" t="str">
        <f>IF(ISBLANK('Foglio Google'!F80),"-",'Foglio Google'!F80)</f>
        <v>operaio</v>
      </c>
      <c r="O81" s="4">
        <f>IF(ISBLANK('Foglio Google'!G80),"-",'Foglio Google'!G80)</f>
        <v>36</v>
      </c>
      <c r="P81" s="5" t="str">
        <f>IF(ISBLANK('Foglio Google'!H80),"-",'Foglio Google'!H80)</f>
        <v>superiore</v>
      </c>
      <c r="Q81" s="5" t="str">
        <f>IF(ISBLANK('Foglio Google'!I80),"-",'Foglio Google'!I80)</f>
        <v>occupata</v>
      </c>
      <c r="R81" s="5" t="str">
        <f>IF(ISBLANK('Foglio Google'!J80),"-",'Foglio Google'!J80)</f>
        <v>operaia</v>
      </c>
      <c r="S81" s="4">
        <f>IF(ISBLANK('Foglio Google'!U80),"0",'Foglio Google'!U80)</f>
        <v>2</v>
      </c>
      <c r="T81" s="5" t="s">
        <v>845</v>
      </c>
      <c r="U81" s="5" t="str">
        <f>IF(ISBLANK('Foglio Google'!BH80),"-",'Foglio Google'!BH80)</f>
        <v>FEBBRE/INFLUENZA</v>
      </c>
      <c r="V81" s="5">
        <f>IF(ISBLANK('Foglio Google'!W80),"0",'Foglio Google'!W80)</f>
        <v>2</v>
      </c>
      <c r="W81" s="5">
        <f>IF(ISBLANK('Foglio Google'!X80),"0",'Foglio Google'!X80)</f>
        <v>0</v>
      </c>
      <c r="X81" s="5">
        <f>IF(ISBLANK('Foglio Google'!Y80),"0",'Foglio Google'!Y80)</f>
        <v>2</v>
      </c>
      <c r="Y81" s="5">
        <f>IF(ISBLANK('Foglio Google'!Z80),"0",'Foglio Google'!Z80)</f>
        <v>0</v>
      </c>
      <c r="Z81" s="5">
        <f>IF(ISBLANK('Foglio Google'!AA80),"0",'Foglio Google'!AA80)</f>
        <v>0</v>
      </c>
      <c r="AA81" s="4" t="str">
        <f>IF(ISBLANK('Foglio Google'!AB80),"-",'Foglio Google'!AB80)</f>
        <v>no</v>
      </c>
      <c r="AB81" s="5" t="str">
        <f t="shared" si="2"/>
        <v/>
      </c>
      <c r="AC81" s="4" t="str">
        <f>IF(ISBLANK('Foglio Google'!AC80),"",'Foglio Google'!AC80)</f>
        <v/>
      </c>
      <c r="AD81" s="5" t="str">
        <f>IF(ISBLANK('Foglio Google'!AD80),"",'Foglio Google'!AD80)</f>
        <v/>
      </c>
      <c r="AE81" s="5" t="str">
        <f>IF(ISBLANK('Foglio Google'!AE80),"",'Foglio Google'!AE80)</f>
        <v/>
      </c>
      <c r="AF81" s="5" t="str">
        <f>IF(ISBLANK('Foglio Google'!AF80),"",'Foglio Google'!AF80)</f>
        <v/>
      </c>
      <c r="AG81" s="5" t="str">
        <f>IF(ISBLANK('Foglio Google'!AG80),"",'Foglio Google'!AG80)</f>
        <v/>
      </c>
      <c r="AH81" s="5" t="str">
        <f>IF(ISBLANK('Foglio Google'!AH80),"",'Foglio Google'!AH80)</f>
        <v/>
      </c>
      <c r="AI81" s="5" t="str">
        <f>IF(ISBLANK('Foglio Google'!AI80),"",'Foglio Google'!AI80)</f>
        <v/>
      </c>
      <c r="AJ81" s="5" t="str">
        <f>IF(ISBLANK('Foglio Google'!AJ80),"",'Foglio Google'!AJ80)</f>
        <v/>
      </c>
      <c r="AK81" s="5" t="str">
        <f>IF(ISBLANK('Foglio Google'!AK80),"",'Foglio Google'!AK80)</f>
        <v/>
      </c>
      <c r="AL81" s="4" t="str">
        <f>IF(ISBLANK('Foglio Google'!BJ80),"-",'Foglio Google'!BJ80)</f>
        <v>-</v>
      </c>
      <c r="AM81" t="str">
        <f>IF(ISBLANK('Foglio Google'!AM80),"",'Foglio Google'!AM80)</f>
        <v/>
      </c>
      <c r="AN81" t="str">
        <f>IF(ISBLANK('Foglio Google'!AN80),"",'Foglio Google'!AN80)</f>
        <v/>
      </c>
      <c r="AO81" t="str">
        <f>IF(ISBLANK('Foglio Google'!AO80),"",'Foglio Google'!AO80)</f>
        <v/>
      </c>
      <c r="AP81" t="str">
        <f>IF(ISBLANK('Foglio Google'!AP80),"",'Foglio Google'!AP80)</f>
        <v/>
      </c>
      <c r="AQ81" t="str">
        <f>IF(ISBLANK('Foglio Google'!AQ80),"",'Foglio Google'!AQ80)</f>
        <v/>
      </c>
      <c r="AR81" t="s">
        <v>138</v>
      </c>
      <c r="AS81" t="str">
        <f>IF(ISBLANK('Foglio Google'!AS80),"",'Foglio Google'!AS80)</f>
        <v/>
      </c>
      <c r="AT81" t="str">
        <f>IF(ISBLANK('Foglio Google'!AT80),"",'Foglio Google'!AT80)</f>
        <v/>
      </c>
      <c r="AU81" t="str">
        <f>IF(ISBLANK('Foglio Google'!AU80),"",'Foglio Google'!AU80)</f>
        <v/>
      </c>
      <c r="AV81" t="str">
        <f>IF(ISBLANK('Foglio Google'!AV80),"",'Foglio Google'!AV80)</f>
        <v/>
      </c>
      <c r="AW81" t="str">
        <f>IF(ISBLANK('Foglio Google'!AW80),"",'Foglio Google'!AW80)</f>
        <v/>
      </c>
      <c r="AX81" s="6" t="str">
        <f>IF(ISBLANK('Foglio Google'!AX80),"",'Foglio Google'!AX80)</f>
        <v/>
      </c>
      <c r="AY81" s="6" t="str">
        <f>IF(ISBLANK('Foglio Google'!AY80),"",'Foglio Google'!AY80)</f>
        <v>non lo so</v>
      </c>
      <c r="AZ81" s="6" t="str">
        <f>IF(ISBLANK('Foglio Google'!AZ80),"",'Foglio Google'!AZ80)</f>
        <v>sì</v>
      </c>
      <c r="BA81" s="6" t="str">
        <f>IF(ISBLANK('Foglio Google'!BA80),"",'Foglio Google'!BA80)</f>
        <v>sì</v>
      </c>
      <c r="BC81" s="35">
        <v>6</v>
      </c>
    </row>
    <row r="82" spans="1:55">
      <c r="A82">
        <f t="shared" si="3"/>
        <v>80</v>
      </c>
      <c r="B82" s="1" t="str">
        <f>IF(ISBLANK('Foglio Google'!A81),"-",'Foglio Google'!A81)</f>
        <v>09/04/2015 19.38.44</v>
      </c>
      <c r="C82" s="23">
        <v>1</v>
      </c>
      <c r="D82" s="4" t="str">
        <f>IF(ISBLANK('Foglio Google'!K81),"-",'Foglio Google'!K81)</f>
        <v>andrea ferina</v>
      </c>
      <c r="E82" s="5" t="str">
        <f>IF(ISBLANK('Foglio Google'!S81),"-",'Foglio Google'!S81)</f>
        <v>maschio</v>
      </c>
      <c r="F82" s="5">
        <f>IF(ISBLANK('Foglio Google'!T81),"-",'Foglio Google'!T81)</f>
        <v>3</v>
      </c>
      <c r="G82" s="16">
        <f>IF(ISBLANK('Foglio Google'!BE81),"-",'Foglio Google'!BE81)</f>
        <v>41007</v>
      </c>
      <c r="H82" s="4">
        <f>IF(ISBLANK('Foglio Google'!Q81),"0",'Foglio Google'!Q81)</f>
        <v>1</v>
      </c>
      <c r="I82" s="4" t="str">
        <f>IF(ISBLANK('Foglio Google'!BG81),"0",'Foglio Google'!BG81)</f>
        <v>primogenito</v>
      </c>
      <c r="J82" s="5" t="str">
        <f>IF(ISBLANK('Foglio Google'!B81),"-",'Foglio Google'!B81)</f>
        <v>madre</v>
      </c>
      <c r="K82" s="4">
        <f>IF(ISBLANK('Foglio Google'!C81),"-",'Foglio Google'!C81)</f>
        <v>28</v>
      </c>
      <c r="L82" s="5" t="str">
        <f>IF(ISBLANK('Foglio Google'!D81),"-",'Foglio Google'!D81)</f>
        <v>media</v>
      </c>
      <c r="M82" s="5" t="str">
        <f>IF(ISBLANK('Foglio Google'!E81),"-",'Foglio Google'!E81)</f>
        <v>occupato</v>
      </c>
      <c r="N82" s="5" t="str">
        <f>IF(ISBLANK('Foglio Google'!F81),"-",'Foglio Google'!F81)</f>
        <v>libero professionista</v>
      </c>
      <c r="O82" s="4">
        <f>IF(ISBLANK('Foglio Google'!G81),"-",'Foglio Google'!G81)</f>
        <v>26</v>
      </c>
      <c r="P82" s="5" t="str">
        <f>IF(ISBLANK('Foglio Google'!H81),"-",'Foglio Google'!H81)</f>
        <v>superiore</v>
      </c>
      <c r="Q82" s="5" t="str">
        <f>IF(ISBLANK('Foglio Google'!I81),"-",'Foglio Google'!I81)</f>
        <v>occupata</v>
      </c>
      <c r="R82" s="5" t="str">
        <f>IF(ISBLANK('Foglio Google'!J81),"-",'Foglio Google'!J81)</f>
        <v>impiegata</v>
      </c>
      <c r="S82" s="4">
        <f>IF(ISBLANK('Foglio Google'!U81),"0",'Foglio Google'!U81)</f>
        <v>3</v>
      </c>
      <c r="T82" s="5" t="s">
        <v>845</v>
      </c>
      <c r="U82" s="5" t="str">
        <f>IF(ISBLANK('Foglio Google'!BH81),"-",'Foglio Google'!BH81)</f>
        <v>ORL</v>
      </c>
      <c r="V82" s="5">
        <f>IF(ISBLANK('Foglio Google'!W81),"0",'Foglio Google'!W81)</f>
        <v>4</v>
      </c>
      <c r="W82" s="5">
        <f>IF(ISBLANK('Foglio Google'!X81),"0",'Foglio Google'!X81)</f>
        <v>0</v>
      </c>
      <c r="X82" s="5">
        <f>IF(ISBLANK('Foglio Google'!Y81),"0",'Foglio Google'!Y81)</f>
        <v>4</v>
      </c>
      <c r="Y82" s="5">
        <f>IF(ISBLANK('Foglio Google'!Z81),"0",'Foglio Google'!Z81)</f>
        <v>0</v>
      </c>
      <c r="Z82" s="5">
        <f>IF(ISBLANK('Foglio Google'!AA81),"0",'Foglio Google'!AA81)</f>
        <v>0</v>
      </c>
      <c r="AA82" s="4" t="str">
        <f>IF(ISBLANK('Foglio Google'!AB81),"-",'Foglio Google'!AB81)</f>
        <v>no</v>
      </c>
      <c r="AB82" s="5" t="str">
        <f t="shared" si="2"/>
        <v/>
      </c>
      <c r="AC82" s="4" t="str">
        <f>IF(ISBLANK('Foglio Google'!AC81),"",'Foglio Google'!AC81)</f>
        <v/>
      </c>
      <c r="AD82" s="5" t="str">
        <f>IF(ISBLANK('Foglio Google'!AD81),"",'Foglio Google'!AD81)</f>
        <v/>
      </c>
      <c r="AE82" s="5" t="str">
        <f>IF(ISBLANK('Foglio Google'!AE81),"",'Foglio Google'!AE81)</f>
        <v/>
      </c>
      <c r="AF82" s="5" t="str">
        <f>IF(ISBLANK('Foglio Google'!AF81),"",'Foglio Google'!AF81)</f>
        <v/>
      </c>
      <c r="AG82" s="5" t="str">
        <f>IF(ISBLANK('Foglio Google'!AG81),"",'Foglio Google'!AG81)</f>
        <v/>
      </c>
      <c r="AH82" s="5" t="str">
        <f>IF(ISBLANK('Foglio Google'!AH81),"",'Foglio Google'!AH81)</f>
        <v/>
      </c>
      <c r="AI82" s="5" t="str">
        <f>IF(ISBLANK('Foglio Google'!AI81),"",'Foglio Google'!AI81)</f>
        <v/>
      </c>
      <c r="AJ82" s="5" t="str">
        <f>IF(ISBLANK('Foglio Google'!AJ81),"",'Foglio Google'!AJ81)</f>
        <v/>
      </c>
      <c r="AK82" s="5" t="str">
        <f>IF(ISBLANK('Foglio Google'!AK81),"",'Foglio Google'!AK81)</f>
        <v/>
      </c>
      <c r="AL82" s="4" t="str">
        <f>IF(ISBLANK('Foglio Google'!BJ81),"-",'Foglio Google'!BJ81)</f>
        <v>-</v>
      </c>
      <c r="AM82" t="str">
        <f>IF(ISBLANK('Foglio Google'!AM81),"",'Foglio Google'!AM81)</f>
        <v/>
      </c>
      <c r="AN82" t="str">
        <f>IF(ISBLANK('Foglio Google'!AN81),"",'Foglio Google'!AN81)</f>
        <v/>
      </c>
      <c r="AO82" t="str">
        <f>IF(ISBLANK('Foglio Google'!AO81),"",'Foglio Google'!AO81)</f>
        <v/>
      </c>
      <c r="AP82" t="str">
        <f>IF(ISBLANK('Foglio Google'!AP81),"",'Foglio Google'!AP81)</f>
        <v/>
      </c>
      <c r="AQ82" t="str">
        <f>IF(ISBLANK('Foglio Google'!AQ81),"",'Foglio Google'!AQ81)</f>
        <v/>
      </c>
      <c r="AR82" t="str">
        <f>IF(ISBLANK('Foglio Google'!AR81),"",'Foglio Google'!AR81)</f>
        <v>sì, sempre</v>
      </c>
      <c r="AS82" t="str">
        <f>IF(ISBLANK('Foglio Google'!AS81),"",'Foglio Google'!AS81)</f>
        <v/>
      </c>
      <c r="AT82" t="str">
        <f>IF(ISBLANK('Foglio Google'!AT81),"",'Foglio Google'!AT81)</f>
        <v/>
      </c>
      <c r="AU82" t="str">
        <f>IF(ISBLANK('Foglio Google'!AU81),"",'Foglio Google'!AU81)</f>
        <v/>
      </c>
      <c r="AV82" t="str">
        <f>IF(ISBLANK('Foglio Google'!AV81),"",'Foglio Google'!AV81)</f>
        <v/>
      </c>
      <c r="AW82" t="str">
        <f>IF(ISBLANK('Foglio Google'!AW81),"",'Foglio Google'!AW81)</f>
        <v/>
      </c>
      <c r="AX82" s="6" t="str">
        <f>IF(ISBLANK('Foglio Google'!AX81),"",'Foglio Google'!AX81)</f>
        <v/>
      </c>
      <c r="AY82" s="6" t="str">
        <f>IF(ISBLANK('Foglio Google'!AY81),"",'Foglio Google'!AY81)</f>
        <v>no</v>
      </c>
      <c r="AZ82" s="6" t="str">
        <f>IF(ISBLANK('Foglio Google'!AZ81),"",'Foglio Google'!AZ81)</f>
        <v>sì</v>
      </c>
      <c r="BA82" s="6" t="str">
        <f>IF(ISBLANK('Foglio Google'!BA81),"",'Foglio Google'!BA81)</f>
        <v>sì</v>
      </c>
      <c r="BC82" s="35">
        <v>3</v>
      </c>
    </row>
    <row r="83" spans="1:55" ht="28">
      <c r="A83">
        <f t="shared" si="3"/>
        <v>81</v>
      </c>
      <c r="B83" s="1" t="str">
        <f>IF(ISBLANK('Foglio Google'!A82),"-",'Foglio Google'!A82)</f>
        <v>10/04/2015 10.19.19</v>
      </c>
      <c r="C83" s="23">
        <v>1</v>
      </c>
      <c r="D83" s="4" t="str">
        <f>IF(ISBLANK('Foglio Google'!K82),"-",'Foglio Google'!K82)</f>
        <v>gabriele gamaleri</v>
      </c>
      <c r="E83" s="5" t="str">
        <f>IF(ISBLANK('Foglio Google'!S82),"-",'Foglio Google'!S82)</f>
        <v>maschio</v>
      </c>
      <c r="F83" s="5">
        <f>IF(ISBLANK('Foglio Google'!T82),"-",'Foglio Google'!T82)</f>
        <v>8</v>
      </c>
      <c r="G83" s="16">
        <f>IF(ISBLANK('Foglio Google'!BE82),"-",'Foglio Google'!BE82)</f>
        <v>38828</v>
      </c>
      <c r="H83" s="4">
        <f>IF(ISBLANK('Foglio Google'!Q82),"0",'Foglio Google'!Q82)</f>
        <v>1</v>
      </c>
      <c r="I83" s="4" t="str">
        <f>IF(ISBLANK('Foglio Google'!BG82),"0",'Foglio Google'!BG82)</f>
        <v>primogenito</v>
      </c>
      <c r="J83" s="5" t="str">
        <f>IF(ISBLANK('Foglio Google'!B82),"-",'Foglio Google'!B82)</f>
        <v>madre</v>
      </c>
      <c r="K83" s="4">
        <f>IF(ISBLANK('Foglio Google'!C82),"-",'Foglio Google'!C82)</f>
        <v>47</v>
      </c>
      <c r="L83" s="5" t="str">
        <f>IF(ISBLANK('Foglio Google'!D82),"-",'Foglio Google'!D82)</f>
        <v>superiore</v>
      </c>
      <c r="M83" s="5" t="str">
        <f>IF(ISBLANK('Foglio Google'!E82),"-",'Foglio Google'!E82)</f>
        <v>occupato</v>
      </c>
      <c r="N83" s="5" t="str">
        <f>IF(ISBLANK('Foglio Google'!F82),"-",'Foglio Google'!F82)</f>
        <v>impiegato</v>
      </c>
      <c r="O83" s="4">
        <f>IF(ISBLANK('Foglio Google'!G82),"-",'Foglio Google'!G82)</f>
        <v>43</v>
      </c>
      <c r="P83" s="5" t="str">
        <f>IF(ISBLANK('Foglio Google'!H82),"-",'Foglio Google'!H82)</f>
        <v>superiore</v>
      </c>
      <c r="Q83" s="5" t="str">
        <f>IF(ISBLANK('Foglio Google'!I82),"-",'Foglio Google'!I82)</f>
        <v>casalinga</v>
      </c>
      <c r="R83" s="5" t="str">
        <f>IF(ISBLANK('Foglio Google'!J82),"-",'Foglio Google'!J82)</f>
        <v>-</v>
      </c>
      <c r="S83" s="4">
        <f>IF(ISBLANK('Foglio Google'!U82),"0",'Foglio Google'!U82)</f>
        <v>2</v>
      </c>
      <c r="T83" s="5" t="s">
        <v>845</v>
      </c>
      <c r="U83" s="5" t="str">
        <f>IF(ISBLANK('Foglio Google'!BH82),"-",'Foglio Google'!BH82)</f>
        <v>ORL</v>
      </c>
      <c r="V83" s="5">
        <f>IF(ISBLANK('Foglio Google'!W82),"0",'Foglio Google'!W82)</f>
        <v>6</v>
      </c>
      <c r="W83" s="5">
        <f>IF(ISBLANK('Foglio Google'!X82),"0",'Foglio Google'!X82)</f>
        <v>1</v>
      </c>
      <c r="X83" s="5">
        <f>IF(ISBLANK('Foglio Google'!Y82),"0",'Foglio Google'!Y82)</f>
        <v>3</v>
      </c>
      <c r="Y83" s="5">
        <f>IF(ISBLANK('Foglio Google'!Z82),"0",'Foglio Google'!Z82)</f>
        <v>3</v>
      </c>
      <c r="Z83" s="5">
        <f>IF(ISBLANK('Foglio Google'!AA82),"0",'Foglio Google'!AA82)</f>
        <v>0</v>
      </c>
      <c r="AA83" s="4" t="str">
        <f>IF(ISBLANK('Foglio Google'!AB82),"-",'Foglio Google'!AB82)</f>
        <v>si</v>
      </c>
      <c r="AB83" s="5">
        <f t="shared" si="2"/>
        <v>1</v>
      </c>
      <c r="AC83" s="4" t="str">
        <f>IF(ISBLANK('Foglio Google'!AC82),"",'Foglio Google'!AC82)</f>
        <v/>
      </c>
      <c r="AD83" s="5" t="str">
        <f>IF(ISBLANK('Foglio Google'!AD82),"",'Foglio Google'!AD82)</f>
        <v>2 volte</v>
      </c>
      <c r="AE83" s="5" t="str">
        <f>IF(ISBLANK('Foglio Google'!AE82),"",'Foglio Google'!AE82)</f>
        <v/>
      </c>
      <c r="AF83" s="5" t="str">
        <f>IF(ISBLANK('Foglio Google'!AF82),"",'Foglio Google'!AF82)</f>
        <v/>
      </c>
      <c r="AG83" s="5" t="str">
        <f>IF(ISBLANK('Foglio Google'!AG82),"",'Foglio Google'!AG82)</f>
        <v>1 volta</v>
      </c>
      <c r="AH83" s="5" t="str">
        <f>IF(ISBLANK('Foglio Google'!AH82),"",'Foglio Google'!AH82)</f>
        <v/>
      </c>
      <c r="AI83" s="5" t="str">
        <f>IF(ISBLANK('Foglio Google'!AI82),"",'Foglio Google'!AI82)</f>
        <v/>
      </c>
      <c r="AJ83" s="5" t="str">
        <f>IF(ISBLANK('Foglio Google'!AJ82),"",'Foglio Google'!AJ82)</f>
        <v/>
      </c>
      <c r="AK83" s="5" t="str">
        <f>IF(ISBLANK('Foglio Google'!AK82),"",'Foglio Google'!AK82)</f>
        <v/>
      </c>
      <c r="AL83" s="4" t="str">
        <f>IF(ISBLANK('Foglio Google'!BJ82),"-",'Foglio Google'!BJ82)</f>
        <v>immuno/orl</v>
      </c>
      <c r="AM83" t="str">
        <f>IF(ISBLANK('Foglio Google'!AM82),"",'Foglio Google'!AM82)</f>
        <v>nella maggior parte dei casi</v>
      </c>
      <c r="AN83" t="str">
        <f>IF(ISBLANK('Foglio Google'!AN82),"",'Foglio Google'!AN82)</f>
        <v>insieme</v>
      </c>
      <c r="AO83" t="str">
        <f>IF(ISBLANK('Foglio Google'!AO82),"",'Foglio Google'!AO82)</f>
        <v>la medicina convenzionale</v>
      </c>
      <c r="AP83" t="str">
        <f>IF(ISBLANK('Foglio Google'!AP82),"",'Foglio Google'!AP82)</f>
        <v>medicine convenzionali</v>
      </c>
      <c r="AQ83" t="str">
        <f>IF(ISBLANK('Foglio Google'!AQ82),"",'Foglio Google'!AQ82)</f>
        <v>altro tentativo con la medicina convenzionale</v>
      </c>
      <c r="AR83" t="str">
        <f>IF(ISBLANK('Foglio Google'!AR82),"",'Foglio Google'!AR82)</f>
        <v>sì, sempre</v>
      </c>
      <c r="AS83" t="str">
        <f>IF(ISBLANK('Foglio Google'!AS82),"",'Foglio Google'!AS82)</f>
        <v>su decisione personale</v>
      </c>
      <c r="AT83" t="str">
        <f>IF(ISBLANK('Foglio Google'!AT82),"",'Foglio Google'!AT82)</f>
        <v>propoli, pappa reale, oscillococcinum, doricum, argotone</v>
      </c>
      <c r="AU83" t="str">
        <f>IF(ISBLANK('Foglio Google'!AU82),"",'Foglio Google'!AU82)</f>
        <v>no</v>
      </c>
      <c r="AV83" t="str">
        <f>IF(ISBLANK('Foglio Google'!AV82),"",'Foglio Google'!AV82)</f>
        <v/>
      </c>
      <c r="AW83" t="str">
        <f>IF(ISBLANK('Foglio Google'!AW82),"",'Foglio Google'!AW82)</f>
        <v>si</v>
      </c>
      <c r="AX83" s="6" t="str">
        <f>IF(ISBLANK('Foglio Google'!AX82),"",'Foglio Google'!AX82)</f>
        <v>Perche ritengo che le medicine non convenzionali sono piu sicure e “naturali” e non hanno effetti collaterali, per le resistenze agli antibiotici</v>
      </c>
      <c r="AY83" s="6" t="str">
        <f>IF(ISBLANK('Foglio Google'!AY82),"",'Foglio Google'!AY82)</f>
        <v>sì</v>
      </c>
      <c r="AZ83" s="6" t="str">
        <f>IF(ISBLANK('Foglio Google'!AZ82),"",'Foglio Google'!AZ82)</f>
        <v>sì</v>
      </c>
      <c r="BA83" s="6" t="str">
        <f>IF(ISBLANK('Foglio Google'!BA82),"",'Foglio Google'!BA82)</f>
        <v>sì</v>
      </c>
      <c r="BC83" s="35">
        <v>4</v>
      </c>
    </row>
    <row r="84" spans="1:55" ht="28">
      <c r="A84">
        <f t="shared" si="3"/>
        <v>82</v>
      </c>
      <c r="B84" s="1" t="str">
        <f>IF(ISBLANK('Foglio Google'!A83),"-",'Foglio Google'!A83)</f>
        <v>10/04/2015 10.48.33</v>
      </c>
      <c r="C84" s="23">
        <v>1</v>
      </c>
      <c r="D84" s="4" t="str">
        <f>IF(ISBLANK('Foglio Google'!K83),"-",'Foglio Google'!K83)</f>
        <v>marco poletti</v>
      </c>
      <c r="E84" s="5" t="str">
        <f>IF(ISBLANK('Foglio Google'!S83),"-",'Foglio Google'!S83)</f>
        <v>maschio</v>
      </c>
      <c r="F84" s="5">
        <f>IF(ISBLANK('Foglio Google'!T83),"-",'Foglio Google'!T83)</f>
        <v>7</v>
      </c>
      <c r="G84" s="16">
        <f>IF(ISBLANK('Foglio Google'!BE83),"-",'Foglio Google'!BE83)</f>
        <v>39336</v>
      </c>
      <c r="H84" s="4">
        <f>IF(ISBLANK('Foglio Google'!Q83),"0",'Foglio Google'!Q83)</f>
        <v>3</v>
      </c>
      <c r="I84" s="4" t="str">
        <f>IF(ISBLANK('Foglio Google'!BG83),"0",'Foglio Google'!BG83)</f>
        <v>terzogenito</v>
      </c>
      <c r="J84" s="5" t="str">
        <f>IF(ISBLANK('Foglio Google'!B83),"-",'Foglio Google'!B83)</f>
        <v>madre</v>
      </c>
      <c r="K84" s="4">
        <f>IF(ISBLANK('Foglio Google'!C83),"-",'Foglio Google'!C83)</f>
        <v>46</v>
      </c>
      <c r="L84" s="5" t="str">
        <f>IF(ISBLANK('Foglio Google'!D83),"-",'Foglio Google'!D83)</f>
        <v>media</v>
      </c>
      <c r="M84" s="5" t="str">
        <f>IF(ISBLANK('Foglio Google'!E83),"-",'Foglio Google'!E83)</f>
        <v>occupato</v>
      </c>
      <c r="N84" s="5" t="str">
        <f>IF(ISBLANK('Foglio Google'!F83),"-",'Foglio Google'!F83)</f>
        <v>operaio</v>
      </c>
      <c r="O84" s="4">
        <f>IF(ISBLANK('Foglio Google'!G83),"-",'Foglio Google'!G83)</f>
        <v>42</v>
      </c>
      <c r="P84" s="5" t="str">
        <f>IF(ISBLANK('Foglio Google'!H83),"-",'Foglio Google'!H83)</f>
        <v>superiore</v>
      </c>
      <c r="Q84" s="5" t="str">
        <f>IF(ISBLANK('Foglio Google'!I83),"-",'Foglio Google'!I83)</f>
        <v>occupata</v>
      </c>
      <c r="R84" s="5" t="str">
        <f>IF(ISBLANK('Foglio Google'!J83),"-",'Foglio Google'!J83)</f>
        <v>operaia</v>
      </c>
      <c r="S84" s="4">
        <f>IF(ISBLANK('Foglio Google'!U83),"0",'Foglio Google'!U83)</f>
        <v>2</v>
      </c>
      <c r="T84" s="5" t="s">
        <v>845</v>
      </c>
      <c r="U84" s="5" t="str">
        <f>IF(ISBLANK('Foglio Google'!BH83),"-",'Foglio Google'!BH83)</f>
        <v>GI</v>
      </c>
      <c r="V84" s="5">
        <f>IF(ISBLANK('Foglio Google'!W83),"0",'Foglio Google'!W83)</f>
        <v>2</v>
      </c>
      <c r="W84" s="5">
        <f>IF(ISBLANK('Foglio Google'!X83),"0",'Foglio Google'!X83)</f>
        <v>0</v>
      </c>
      <c r="X84" s="5">
        <f>IF(ISBLANK('Foglio Google'!Y83),"0",'Foglio Google'!Y83)</f>
        <v>1</v>
      </c>
      <c r="Y84" s="5">
        <f>IF(ISBLANK('Foglio Google'!Z83),"0",'Foglio Google'!Z83)</f>
        <v>5</v>
      </c>
      <c r="Z84" s="5">
        <f>IF(ISBLANK('Foglio Google'!AA83),"0",'Foglio Google'!AA83)</f>
        <v>3</v>
      </c>
      <c r="AA84" s="4" t="str">
        <f>IF(ISBLANK('Foglio Google'!AB83),"-",'Foglio Google'!AB83)</f>
        <v>si</v>
      </c>
      <c r="AB84" s="5">
        <f t="shared" si="2"/>
        <v>1</v>
      </c>
      <c r="AC84" s="4" t="str">
        <f>IF(ISBLANK('Foglio Google'!AC83),"",'Foglio Google'!AC83)</f>
        <v/>
      </c>
      <c r="AD84" s="5" t="str">
        <f>IF(ISBLANK('Foglio Google'!AD83),"",'Foglio Google'!AD83)</f>
        <v>5 volte</v>
      </c>
      <c r="AE84" s="5" t="str">
        <f>IF(ISBLANK('Foglio Google'!AE83),"",'Foglio Google'!AE83)</f>
        <v/>
      </c>
      <c r="AF84" s="5" t="str">
        <f>IF(ISBLANK('Foglio Google'!AF83),"",'Foglio Google'!AF83)</f>
        <v/>
      </c>
      <c r="AG84" s="5" t="str">
        <f>IF(ISBLANK('Foglio Google'!AG83),"",'Foglio Google'!AG83)</f>
        <v/>
      </c>
      <c r="AH84" s="5" t="str">
        <f>IF(ISBLANK('Foglio Google'!AH83),"",'Foglio Google'!AH83)</f>
        <v/>
      </c>
      <c r="AI84" s="5" t="str">
        <f>IF(ISBLANK('Foglio Google'!AI83),"",'Foglio Google'!AI83)</f>
        <v/>
      </c>
      <c r="AJ84" s="5" t="str">
        <f>IF(ISBLANK('Foglio Google'!AJ83),"",'Foglio Google'!AJ83)</f>
        <v/>
      </c>
      <c r="AK84" s="5" t="str">
        <f>IF(ISBLANK('Foglio Google'!AK83),"",'Foglio Google'!AK83)</f>
        <v/>
      </c>
      <c r="AL84" s="4" t="str">
        <f>IF(ISBLANK('Foglio Google'!BJ83),"-",'Foglio Google'!BJ83)</f>
        <v>immuno/orl</v>
      </c>
      <c r="AM84" t="str">
        <f>IF(ISBLANK('Foglio Google'!AM83),"",'Foglio Google'!AM83)</f>
        <v>nella maggior parte dei casi</v>
      </c>
      <c r="AN84" t="str">
        <f>IF(ISBLANK('Foglio Google'!AN83),"",'Foglio Google'!AN83)</f>
        <v>insieme</v>
      </c>
      <c r="AO84" t="str">
        <f>IF(ISBLANK('Foglio Google'!AO83),"",'Foglio Google'!AO83)</f>
        <v/>
      </c>
      <c r="AP84" t="str">
        <f>IF(ISBLANK('Foglio Google'!AP83),"",'Foglio Google'!AP83)</f>
        <v>medicine convenzionali</v>
      </c>
      <c r="AQ84" t="str">
        <f>IF(ISBLANK('Foglio Google'!AQ83),"",'Foglio Google'!AQ83)</f>
        <v>altro tentativo con la medicina convenzionale</v>
      </c>
      <c r="AR84" t="str">
        <f>IF(ISBLANK('Foglio Google'!AR83),"",'Foglio Google'!AR83)</f>
        <v>no</v>
      </c>
      <c r="AS84" t="str">
        <f>IF(ISBLANK('Foglio Google'!AS83),"",'Foglio Google'!AS83)</f>
        <v>su decisione personale, erboristeria</v>
      </c>
      <c r="AT84" t="str">
        <f>IF(ISBLANK('Foglio Google'!AT83),"",'Foglio Google'!AT83)</f>
        <v>propoli, echinacea, mirtillo nero, arnica</v>
      </c>
      <c r="AU84" t="str">
        <f>IF(ISBLANK('Foglio Google'!AU83),"",'Foglio Google'!AU83)</f>
        <v>no</v>
      </c>
      <c r="AV84" t="str">
        <f>IF(ISBLANK('Foglio Google'!AV83),"",'Foglio Google'!AV83)</f>
        <v/>
      </c>
      <c r="AW84" t="str">
        <f>IF(ISBLANK('Foglio Google'!AW83),"",'Foglio Google'!AW83)</f>
        <v>si</v>
      </c>
      <c r="AX84" s="6" t="str">
        <f>IF(ISBLANK('Foglio Google'!AX83),"",'Foglio Google'!AX83)</f>
        <v>Perche avevo già fatto ricorso alle medicine non convenzionali per curare me stesso e ne ho tratto beneficio</v>
      </c>
      <c r="AY84" s="6" t="str">
        <f>IF(ISBLANK('Foglio Google'!AY83),"",'Foglio Google'!AY83)</f>
        <v>sì</v>
      </c>
      <c r="AZ84" s="6" t="str">
        <f>IF(ISBLANK('Foglio Google'!AZ83),"",'Foglio Google'!AZ83)</f>
        <v>sì</v>
      </c>
      <c r="BA84" s="6" t="str">
        <f>IF(ISBLANK('Foglio Google'!BA83),"",'Foglio Google'!BA83)</f>
        <v>sì</v>
      </c>
      <c r="BC84" s="35">
        <v>3</v>
      </c>
    </row>
    <row r="85" spans="1:55">
      <c r="A85">
        <f t="shared" si="3"/>
        <v>83</v>
      </c>
      <c r="B85" s="1" t="str">
        <f>IF(ISBLANK('Foglio Google'!A84),"-",'Foglio Google'!A84)</f>
        <v>10/04/2015 11.07.56</v>
      </c>
      <c r="C85" s="23">
        <v>1</v>
      </c>
      <c r="D85" s="4" t="str">
        <f>IF(ISBLANK('Foglio Google'!K84),"-",'Foglio Google'!K84)</f>
        <v>ivan derevinskyy</v>
      </c>
      <c r="E85" s="5" t="str">
        <f>IF(ISBLANK('Foglio Google'!S84),"-",'Foglio Google'!S84)</f>
        <v>maschio</v>
      </c>
      <c r="F85" s="5">
        <f>IF(ISBLANK('Foglio Google'!T84),"-",'Foglio Google'!T84)</f>
        <v>8</v>
      </c>
      <c r="G85" s="16">
        <f>IF(ISBLANK('Foglio Google'!BE84),"-",'Foglio Google'!BE84)</f>
        <v>38981</v>
      </c>
      <c r="H85" s="4">
        <f>IF(ISBLANK('Foglio Google'!Q84),"0",'Foglio Google'!Q84)</f>
        <v>2</v>
      </c>
      <c r="I85" s="4" t="str">
        <f>IF(ISBLANK('Foglio Google'!BG84),"0",'Foglio Google'!BG84)</f>
        <v>primogenito</v>
      </c>
      <c r="J85" s="5" t="str">
        <f>IF(ISBLANK('Foglio Google'!B84),"-",'Foglio Google'!B84)</f>
        <v>padre</v>
      </c>
      <c r="K85" s="4">
        <f>IF(ISBLANK('Foglio Google'!C84),"-",'Foglio Google'!C84)</f>
        <v>33</v>
      </c>
      <c r="L85" s="5" t="str">
        <f>IF(ISBLANK('Foglio Google'!D84),"-",'Foglio Google'!D84)</f>
        <v>media</v>
      </c>
      <c r="M85" s="5" t="str">
        <f>IF(ISBLANK('Foglio Google'!E84),"-",'Foglio Google'!E84)</f>
        <v>occupato</v>
      </c>
      <c r="N85" s="5" t="str">
        <f>IF(ISBLANK('Foglio Google'!F84),"-",'Foglio Google'!F84)</f>
        <v>operaio</v>
      </c>
      <c r="O85" s="4">
        <f>IF(ISBLANK('Foglio Google'!G84),"-",'Foglio Google'!G84)</f>
        <v>30</v>
      </c>
      <c r="P85" s="5" t="str">
        <f>IF(ISBLANK('Foglio Google'!H84),"-",'Foglio Google'!H84)</f>
        <v>superiore</v>
      </c>
      <c r="Q85" s="5" t="str">
        <f>IF(ISBLANK('Foglio Google'!I84),"-",'Foglio Google'!I84)</f>
        <v>casalinga</v>
      </c>
      <c r="R85" s="5" t="str">
        <f>IF(ISBLANK('Foglio Google'!J84),"-",'Foglio Google'!J84)</f>
        <v>-</v>
      </c>
      <c r="S85" s="4">
        <f>IF(ISBLANK('Foglio Google'!U84),"0",'Foglio Google'!U84)</f>
        <v>4</v>
      </c>
      <c r="T85" s="5" t="s">
        <v>845</v>
      </c>
      <c r="U85" s="5" t="str">
        <f>IF(ISBLANK('Foglio Google'!BH84),"-",'Foglio Google'!BH84)</f>
        <v>GI</v>
      </c>
      <c r="V85" s="5">
        <f>IF(ISBLANK('Foglio Google'!W84),"0",'Foglio Google'!W84)</f>
        <v>7</v>
      </c>
      <c r="W85" s="5">
        <f>IF(ISBLANK('Foglio Google'!X84),"0",'Foglio Google'!X84)</f>
        <v>0</v>
      </c>
      <c r="X85" s="5">
        <f>IF(ISBLANK('Foglio Google'!Y84),"0",'Foglio Google'!Y84)</f>
        <v>10</v>
      </c>
      <c r="Y85" s="5">
        <f>IF(ISBLANK('Foglio Google'!Z84),"0",'Foglio Google'!Z84)</f>
        <v>0</v>
      </c>
      <c r="Z85" s="5">
        <f>IF(ISBLANK('Foglio Google'!AA84),"0",'Foglio Google'!AA84)</f>
        <v>2</v>
      </c>
      <c r="AA85" s="4" t="str">
        <f>IF(ISBLANK('Foglio Google'!AB84),"-",'Foglio Google'!AB84)</f>
        <v>no</v>
      </c>
      <c r="AB85" s="5" t="str">
        <f t="shared" si="2"/>
        <v/>
      </c>
      <c r="AC85" s="4" t="str">
        <f>IF(ISBLANK('Foglio Google'!AC84),"",'Foglio Google'!AC84)</f>
        <v/>
      </c>
      <c r="AD85" s="5" t="str">
        <f>IF(ISBLANK('Foglio Google'!AD84),"",'Foglio Google'!AD84)</f>
        <v/>
      </c>
      <c r="AE85" s="5" t="str">
        <f>IF(ISBLANK('Foglio Google'!AE84),"",'Foglio Google'!AE84)</f>
        <v/>
      </c>
      <c r="AF85" s="5" t="str">
        <f>IF(ISBLANK('Foglio Google'!AF84),"",'Foglio Google'!AF84)</f>
        <v/>
      </c>
      <c r="AG85" s="5" t="str">
        <f>IF(ISBLANK('Foglio Google'!AG84),"",'Foglio Google'!AG84)</f>
        <v/>
      </c>
      <c r="AH85" s="5" t="str">
        <f>IF(ISBLANK('Foglio Google'!AH84),"",'Foglio Google'!AH84)</f>
        <v/>
      </c>
      <c r="AI85" s="5" t="str">
        <f>IF(ISBLANK('Foglio Google'!AI84),"",'Foglio Google'!AI84)</f>
        <v/>
      </c>
      <c r="AJ85" s="5" t="str">
        <f>IF(ISBLANK('Foglio Google'!AJ84),"",'Foglio Google'!AJ84)</f>
        <v/>
      </c>
      <c r="AK85" s="5" t="str">
        <f>IF(ISBLANK('Foglio Google'!AK84),"",'Foglio Google'!AK84)</f>
        <v/>
      </c>
      <c r="AL85" s="4" t="str">
        <f>IF(ISBLANK('Foglio Google'!BJ84),"-",'Foglio Google'!BJ84)</f>
        <v>-</v>
      </c>
      <c r="AM85" t="str">
        <f>IF(ISBLANK('Foglio Google'!AM84),"",'Foglio Google'!AM84)</f>
        <v/>
      </c>
      <c r="AN85" t="str">
        <f>IF(ISBLANK('Foglio Google'!AN84),"",'Foglio Google'!AN84)</f>
        <v/>
      </c>
      <c r="AO85" t="str">
        <f>IF(ISBLANK('Foglio Google'!AO84),"",'Foglio Google'!AO84)</f>
        <v/>
      </c>
      <c r="AP85" t="str">
        <f>IF(ISBLANK('Foglio Google'!AP84),"",'Foglio Google'!AP84)</f>
        <v/>
      </c>
      <c r="AQ85" t="str">
        <f>IF(ISBLANK('Foglio Google'!AQ84),"",'Foglio Google'!AQ84)</f>
        <v/>
      </c>
      <c r="AR85" t="s">
        <v>138</v>
      </c>
      <c r="AS85" t="str">
        <f>IF(ISBLANK('Foglio Google'!AS84),"",'Foglio Google'!AS84)</f>
        <v/>
      </c>
      <c r="AT85" t="str">
        <f>IF(ISBLANK('Foglio Google'!AT84),"",'Foglio Google'!AT84)</f>
        <v/>
      </c>
      <c r="AU85" t="str">
        <f>IF(ISBLANK('Foglio Google'!AU84),"",'Foglio Google'!AU84)</f>
        <v/>
      </c>
      <c r="AV85" t="str">
        <f>IF(ISBLANK('Foglio Google'!AV84),"",'Foglio Google'!AV84)</f>
        <v/>
      </c>
      <c r="AW85" t="str">
        <f>IF(ISBLANK('Foglio Google'!AW84),"",'Foglio Google'!AW84)</f>
        <v/>
      </c>
      <c r="AX85" s="6" t="str">
        <f>IF(ISBLANK('Foglio Google'!AX84),"",'Foglio Google'!AX84)</f>
        <v/>
      </c>
      <c r="AY85" s="6" t="str">
        <f>IF(ISBLANK('Foglio Google'!AY84),"",'Foglio Google'!AY84)</f>
        <v>non lo so</v>
      </c>
      <c r="AZ85" s="6" t="str">
        <f>IF(ISBLANK('Foglio Google'!AZ84),"",'Foglio Google'!AZ84)</f>
        <v>sì</v>
      </c>
      <c r="BA85" s="6" t="str">
        <f>IF(ISBLANK('Foglio Google'!BA84),"",'Foglio Google'!BA84)</f>
        <v>sì</v>
      </c>
      <c r="BC85" s="35">
        <v>3</v>
      </c>
    </row>
    <row r="86" spans="1:55">
      <c r="A86">
        <f t="shared" si="3"/>
        <v>84</v>
      </c>
      <c r="B86" s="1" t="str">
        <f>IF(ISBLANK('Foglio Google'!A85),"-",'Foglio Google'!A85)</f>
        <v>10/04/2015 11.12.48</v>
      </c>
      <c r="C86" s="23">
        <v>1</v>
      </c>
      <c r="D86" s="4" t="str">
        <f>IF(ISBLANK('Foglio Google'!K85),"-",'Foglio Google'!K85)</f>
        <v>alessio coviello</v>
      </c>
      <c r="E86" s="5" t="str">
        <f>IF(ISBLANK('Foglio Google'!S85),"-",'Foglio Google'!S85)</f>
        <v>maschio</v>
      </c>
      <c r="F86" s="5">
        <f>IF(ISBLANK('Foglio Google'!T85),"-",'Foglio Google'!T85)</f>
        <v>9</v>
      </c>
      <c r="G86" s="16">
        <f>IF(ISBLANK('Foglio Google'!BE85),"-",'Foglio Google'!BE85)</f>
        <v>38786</v>
      </c>
      <c r="H86" s="4">
        <f>IF(ISBLANK('Foglio Google'!Q85),"0",'Foglio Google'!Q85)</f>
        <v>1</v>
      </c>
      <c r="I86" s="4" t="str">
        <f>IF(ISBLANK('Foglio Google'!BG85),"0",'Foglio Google'!BG85)</f>
        <v>primogenito</v>
      </c>
      <c r="J86" s="5" t="str">
        <f>IF(ISBLANK('Foglio Google'!B85),"-",'Foglio Google'!B85)</f>
        <v>madre</v>
      </c>
      <c r="K86" s="4">
        <f>IF(ISBLANK('Foglio Google'!C85),"-",'Foglio Google'!C85)</f>
        <v>38</v>
      </c>
      <c r="L86" s="5" t="str">
        <f>IF(ISBLANK('Foglio Google'!D85),"-",'Foglio Google'!D85)</f>
        <v>media</v>
      </c>
      <c r="M86" s="5" t="str">
        <f>IF(ISBLANK('Foglio Google'!E85),"-",'Foglio Google'!E85)</f>
        <v>occupato</v>
      </c>
      <c r="N86" s="5" t="str">
        <f>IF(ISBLANK('Foglio Google'!F85),"-",'Foglio Google'!F85)</f>
        <v>operaio</v>
      </c>
      <c r="O86" s="4">
        <f>IF(ISBLANK('Foglio Google'!G85),"-",'Foglio Google'!G85)</f>
        <v>40</v>
      </c>
      <c r="P86" s="5" t="str">
        <f>IF(ISBLANK('Foglio Google'!H85),"-",'Foglio Google'!H85)</f>
        <v>media</v>
      </c>
      <c r="Q86" s="5" t="str">
        <f>IF(ISBLANK('Foglio Google'!I85),"-",'Foglio Google'!I85)</f>
        <v>occupata</v>
      </c>
      <c r="R86" s="5" t="str">
        <f>IF(ISBLANK('Foglio Google'!J85),"-",'Foglio Google'!J85)</f>
        <v>operaia</v>
      </c>
      <c r="S86" s="4">
        <f>IF(ISBLANK('Foglio Google'!U85),"0",'Foglio Google'!U85)</f>
        <v>1</v>
      </c>
      <c r="T86" s="5" t="s">
        <v>845</v>
      </c>
      <c r="U86" s="5" t="str">
        <f>IF(ISBLANK('Foglio Google'!BH85),"-",'Foglio Google'!BH85)</f>
        <v>GI</v>
      </c>
      <c r="V86" s="5">
        <f>IF(ISBLANK('Foglio Google'!W85),"0",'Foglio Google'!W85)</f>
        <v>2</v>
      </c>
      <c r="W86" s="5">
        <f>IF(ISBLANK('Foglio Google'!X85),"0",'Foglio Google'!X85)</f>
        <v>0</v>
      </c>
      <c r="X86" s="5">
        <f>IF(ISBLANK('Foglio Google'!Y85),"0",'Foglio Google'!Y85)</f>
        <v>1</v>
      </c>
      <c r="Y86" s="5">
        <f>IF(ISBLANK('Foglio Google'!Z85),"0",'Foglio Google'!Z85)</f>
        <v>0</v>
      </c>
      <c r="Z86" s="5">
        <f>IF(ISBLANK('Foglio Google'!AA85),"0",'Foglio Google'!AA85)</f>
        <v>0</v>
      </c>
      <c r="AA86" s="4" t="str">
        <f>IF(ISBLANK('Foglio Google'!AB85),"-",'Foglio Google'!AB85)</f>
        <v>no</v>
      </c>
      <c r="AB86" s="5" t="str">
        <f t="shared" si="2"/>
        <v/>
      </c>
      <c r="AC86" s="4" t="str">
        <f>IF(ISBLANK('Foglio Google'!AC85),"",'Foglio Google'!AC85)</f>
        <v/>
      </c>
      <c r="AD86" s="5" t="str">
        <f>IF(ISBLANK('Foglio Google'!AD85),"",'Foglio Google'!AD85)</f>
        <v/>
      </c>
      <c r="AE86" s="5" t="str">
        <f>IF(ISBLANK('Foglio Google'!AE85),"",'Foglio Google'!AE85)</f>
        <v/>
      </c>
      <c r="AF86" s="5" t="str">
        <f>IF(ISBLANK('Foglio Google'!AF85),"",'Foglio Google'!AF85)</f>
        <v/>
      </c>
      <c r="AG86" s="5" t="str">
        <f>IF(ISBLANK('Foglio Google'!AG85),"",'Foglio Google'!AG85)</f>
        <v/>
      </c>
      <c r="AH86" s="5" t="str">
        <f>IF(ISBLANK('Foglio Google'!AH85),"",'Foglio Google'!AH85)</f>
        <v/>
      </c>
      <c r="AI86" s="5" t="str">
        <f>IF(ISBLANK('Foglio Google'!AI85),"",'Foglio Google'!AI85)</f>
        <v/>
      </c>
      <c r="AJ86" s="5" t="str">
        <f>IF(ISBLANK('Foglio Google'!AJ85),"",'Foglio Google'!AJ85)</f>
        <v/>
      </c>
      <c r="AK86" s="5" t="str">
        <f>IF(ISBLANK('Foglio Google'!AK85),"",'Foglio Google'!AK85)</f>
        <v/>
      </c>
      <c r="AL86" s="4" t="str">
        <f>IF(ISBLANK('Foglio Google'!BJ85),"-",'Foglio Google'!BJ85)</f>
        <v>-</v>
      </c>
      <c r="AM86" t="str">
        <f>IF(ISBLANK('Foglio Google'!AM85),"",'Foglio Google'!AM85)</f>
        <v/>
      </c>
      <c r="AN86" t="str">
        <f>IF(ISBLANK('Foglio Google'!AN85),"",'Foglio Google'!AN85)</f>
        <v/>
      </c>
      <c r="AO86" t="str">
        <f>IF(ISBLANK('Foglio Google'!AO85),"",'Foglio Google'!AO85)</f>
        <v/>
      </c>
      <c r="AP86" t="str">
        <f>IF(ISBLANK('Foglio Google'!AP85),"",'Foglio Google'!AP85)</f>
        <v/>
      </c>
      <c r="AQ86" t="str">
        <f>IF(ISBLANK('Foglio Google'!AQ85),"",'Foglio Google'!AQ85)</f>
        <v/>
      </c>
      <c r="AR86" t="str">
        <f>IF(ISBLANK('Foglio Google'!AR85),"",'Foglio Google'!AR85)</f>
        <v>no</v>
      </c>
      <c r="AS86" t="str">
        <f>IF(ISBLANK('Foglio Google'!AS85),"",'Foglio Google'!AS85)</f>
        <v/>
      </c>
      <c r="AT86" t="str">
        <f>IF(ISBLANK('Foglio Google'!AT85),"",'Foglio Google'!AT85)</f>
        <v/>
      </c>
      <c r="AU86" t="str">
        <f>IF(ISBLANK('Foglio Google'!AU85),"",'Foglio Google'!AU85)</f>
        <v/>
      </c>
      <c r="AV86" t="str">
        <f>IF(ISBLANK('Foglio Google'!AV85),"",'Foglio Google'!AV85)</f>
        <v/>
      </c>
      <c r="AW86" t="str">
        <f>IF(ISBLANK('Foglio Google'!AW85),"",'Foglio Google'!AW85)</f>
        <v/>
      </c>
      <c r="AX86" s="6" t="str">
        <f>IF(ISBLANK('Foglio Google'!AX85),"",'Foglio Google'!AX85)</f>
        <v/>
      </c>
      <c r="AY86" s="6" t="str">
        <f>IF(ISBLANK('Foglio Google'!AY85),"",'Foglio Google'!AY85)</f>
        <v>non lo so</v>
      </c>
      <c r="AZ86" s="6" t="str">
        <f>IF(ISBLANK('Foglio Google'!AZ85),"",'Foglio Google'!AZ85)</f>
        <v>sì</v>
      </c>
      <c r="BA86" s="6" t="str">
        <f>IF(ISBLANK('Foglio Google'!BA85),"",'Foglio Google'!BA85)</f>
        <v>sì</v>
      </c>
      <c r="BC86" s="35">
        <v>2</v>
      </c>
    </row>
    <row r="87" spans="1:55">
      <c r="A87">
        <f t="shared" si="3"/>
        <v>85</v>
      </c>
      <c r="B87" s="1" t="str">
        <f>IF(ISBLANK('Foglio Google'!A86),"-",'Foglio Google'!A86)</f>
        <v>10/04/2015 11.19.26</v>
      </c>
      <c r="C87" s="23">
        <v>1</v>
      </c>
      <c r="D87" s="4" t="str">
        <f>IF(ISBLANK('Foglio Google'!K86),"-",'Foglio Google'!K86)</f>
        <v>luca tartaggia</v>
      </c>
      <c r="E87" s="5" t="str">
        <f>IF(ISBLANK('Foglio Google'!S86),"-",'Foglio Google'!S86)</f>
        <v>maschio</v>
      </c>
      <c r="F87" s="5">
        <f>IF(ISBLANK('Foglio Google'!T86),"-",'Foglio Google'!T86)</f>
        <v>6</v>
      </c>
      <c r="G87" s="16">
        <f>IF(ISBLANK('Foglio Google'!BE86),"-",'Foglio Google'!BE86)</f>
        <v>39607</v>
      </c>
      <c r="H87" s="4">
        <f>IF(ISBLANK('Foglio Google'!Q86),"0",'Foglio Google'!Q86)</f>
        <v>2</v>
      </c>
      <c r="I87" s="4" t="str">
        <f>IF(ISBLANK('Foglio Google'!BG86),"0",'Foglio Google'!BG86)</f>
        <v>secondogenito</v>
      </c>
      <c r="J87" s="5" t="str">
        <f>IF(ISBLANK('Foglio Google'!B86),"-",'Foglio Google'!B86)</f>
        <v>madre</v>
      </c>
      <c r="K87" s="4">
        <f>IF(ISBLANK('Foglio Google'!C86),"-",'Foglio Google'!C86)</f>
        <v>43</v>
      </c>
      <c r="L87" s="5" t="str">
        <f>IF(ISBLANK('Foglio Google'!D86),"-",'Foglio Google'!D86)</f>
        <v>superiore</v>
      </c>
      <c r="M87" s="5" t="str">
        <f>IF(ISBLANK('Foglio Google'!E86),"-",'Foglio Google'!E86)</f>
        <v>occupato</v>
      </c>
      <c r="N87" s="5" t="str">
        <f>IF(ISBLANK('Foglio Google'!F86),"-",'Foglio Google'!F86)</f>
        <v>libero professionista</v>
      </c>
      <c r="O87" s="4">
        <f>IF(ISBLANK('Foglio Google'!G86),"-",'Foglio Google'!G86)</f>
        <v>39</v>
      </c>
      <c r="P87" s="5" t="str">
        <f>IF(ISBLANK('Foglio Google'!H86),"-",'Foglio Google'!H86)</f>
        <v>laurea</v>
      </c>
      <c r="Q87" s="5" t="str">
        <f>IF(ISBLANK('Foglio Google'!I86),"-",'Foglio Google'!I86)</f>
        <v>occupata</v>
      </c>
      <c r="R87" s="5" t="str">
        <f>IF(ISBLANK('Foglio Google'!J86),"-",'Foglio Google'!J86)</f>
        <v>libera professionista</v>
      </c>
      <c r="S87" s="4">
        <f>IF(ISBLANK('Foglio Google'!U86),"0",'Foglio Google'!U86)</f>
        <v>4</v>
      </c>
      <c r="T87" s="5" t="s">
        <v>845</v>
      </c>
      <c r="U87" s="5" t="str">
        <f>IF(ISBLANK('Foglio Google'!BH86),"-",'Foglio Google'!BH86)</f>
        <v>GI</v>
      </c>
      <c r="V87" s="5">
        <f>IF(ISBLANK('Foglio Google'!W86),"0",'Foglio Google'!W86)</f>
        <v>3</v>
      </c>
      <c r="W87" s="5">
        <f>IF(ISBLANK('Foglio Google'!X86),"0",'Foglio Google'!X86)</f>
        <v>0</v>
      </c>
      <c r="X87" s="5">
        <f>IF(ISBLANK('Foglio Google'!Y86),"0",'Foglio Google'!Y86)</f>
        <v>3</v>
      </c>
      <c r="Y87" s="5">
        <f>IF(ISBLANK('Foglio Google'!Z86),"0",'Foglio Google'!Z86)</f>
        <v>5</v>
      </c>
      <c r="Z87" s="5">
        <f>IF(ISBLANK('Foglio Google'!AA86),"0",'Foglio Google'!AA86)</f>
        <v>1</v>
      </c>
      <c r="AA87" s="4" t="str">
        <f>IF(ISBLANK('Foglio Google'!AB86),"-",'Foglio Google'!AB86)</f>
        <v>no</v>
      </c>
      <c r="AB87" s="5" t="str">
        <f t="shared" si="2"/>
        <v/>
      </c>
      <c r="AC87" s="4" t="str">
        <f>IF(ISBLANK('Foglio Google'!AC86),"",'Foglio Google'!AC86)</f>
        <v/>
      </c>
      <c r="AD87" s="5" t="str">
        <f>IF(ISBLANK('Foglio Google'!AD86),"",'Foglio Google'!AD86)</f>
        <v/>
      </c>
      <c r="AE87" s="5" t="str">
        <f>IF(ISBLANK('Foglio Google'!AE86),"",'Foglio Google'!AE86)</f>
        <v/>
      </c>
      <c r="AF87" s="5" t="str">
        <f>IF(ISBLANK('Foglio Google'!AF86),"",'Foglio Google'!AF86)</f>
        <v/>
      </c>
      <c r="AG87" s="5" t="str">
        <f>IF(ISBLANK('Foglio Google'!AG86),"",'Foglio Google'!AG86)</f>
        <v/>
      </c>
      <c r="AH87" s="5" t="str">
        <f>IF(ISBLANK('Foglio Google'!AH86),"",'Foglio Google'!AH86)</f>
        <v/>
      </c>
      <c r="AI87" s="5" t="str">
        <f>IF(ISBLANK('Foglio Google'!AI86),"",'Foglio Google'!AI86)</f>
        <v/>
      </c>
      <c r="AJ87" s="5" t="str">
        <f>IF(ISBLANK('Foglio Google'!AJ86),"",'Foglio Google'!AJ86)</f>
        <v/>
      </c>
      <c r="AK87" s="5" t="str">
        <f>IF(ISBLANK('Foglio Google'!AK86),"",'Foglio Google'!AK86)</f>
        <v/>
      </c>
      <c r="AL87" s="4" t="str">
        <f>IF(ISBLANK('Foglio Google'!BJ86),"-",'Foglio Google'!BJ86)</f>
        <v>-</v>
      </c>
      <c r="AM87" t="str">
        <f>IF(ISBLANK('Foglio Google'!AM86),"",'Foglio Google'!AM86)</f>
        <v/>
      </c>
      <c r="AN87" t="str">
        <f>IF(ISBLANK('Foglio Google'!AN86),"",'Foglio Google'!AN86)</f>
        <v/>
      </c>
      <c r="AO87" t="str">
        <f>IF(ISBLANK('Foglio Google'!AO86),"",'Foglio Google'!AO86)</f>
        <v/>
      </c>
      <c r="AP87" t="str">
        <f>IF(ISBLANK('Foglio Google'!AP86),"",'Foglio Google'!AP86)</f>
        <v/>
      </c>
      <c r="AQ87" t="str">
        <f>IF(ISBLANK('Foglio Google'!AQ86),"",'Foglio Google'!AQ86)</f>
        <v/>
      </c>
      <c r="AR87" t="str">
        <f>IF(ISBLANK('Foglio Google'!AR86),"",'Foglio Google'!AR86)</f>
        <v>no</v>
      </c>
      <c r="AS87" t="str">
        <f>IF(ISBLANK('Foglio Google'!AS86),"",'Foglio Google'!AS86)</f>
        <v/>
      </c>
      <c r="AT87" t="str">
        <f>IF(ISBLANK('Foglio Google'!AT86),"",'Foglio Google'!AT86)</f>
        <v/>
      </c>
      <c r="AU87" t="str">
        <f>IF(ISBLANK('Foglio Google'!AU86),"",'Foglio Google'!AU86)</f>
        <v/>
      </c>
      <c r="AV87" t="str">
        <f>IF(ISBLANK('Foglio Google'!AV86),"",'Foglio Google'!AV86)</f>
        <v/>
      </c>
      <c r="AW87" t="str">
        <f>IF(ISBLANK('Foglio Google'!AW86),"",'Foglio Google'!AW86)</f>
        <v/>
      </c>
      <c r="AX87" s="6" t="str">
        <f>IF(ISBLANK('Foglio Google'!AX86),"",'Foglio Google'!AX86)</f>
        <v/>
      </c>
      <c r="AY87" s="6" t="str">
        <f>IF(ISBLANK('Foglio Google'!AY86),"",'Foglio Google'!AY86)</f>
        <v>non lo so</v>
      </c>
      <c r="AZ87" s="6" t="str">
        <f>IF(ISBLANK('Foglio Google'!AZ86),"",'Foglio Google'!AZ86)</f>
        <v>sì</v>
      </c>
      <c r="BA87" s="6" t="str">
        <f>IF(ISBLANK('Foglio Google'!BA86),"",'Foglio Google'!BA86)</f>
        <v>sì</v>
      </c>
      <c r="BC87" s="35">
        <v>5</v>
      </c>
    </row>
    <row r="88" spans="1:55" ht="28">
      <c r="A88">
        <f t="shared" si="3"/>
        <v>86</v>
      </c>
      <c r="B88" s="1" t="str">
        <f>IF(ISBLANK('Foglio Google'!A87),"-",'Foglio Google'!A87)</f>
        <v>10/04/2015 11.50.34</v>
      </c>
      <c r="C88" s="23">
        <v>1</v>
      </c>
      <c r="D88" s="4" t="str">
        <f>IF(ISBLANK('Foglio Google'!K87),"-",'Foglio Google'!K87)</f>
        <v>andrea grosso</v>
      </c>
      <c r="E88" s="5" t="str">
        <f>IF(ISBLANK('Foglio Google'!S87),"-",'Foglio Google'!S87)</f>
        <v>maschio</v>
      </c>
      <c r="F88" s="5">
        <f>IF(ISBLANK('Foglio Google'!T87),"-",'Foglio Google'!T87)</f>
        <v>6</v>
      </c>
      <c r="G88" s="16">
        <f>IF(ISBLANK('Foglio Google'!BE87),"-",'Foglio Google'!BE87)</f>
        <v>39623</v>
      </c>
      <c r="H88" s="4">
        <f>IF(ISBLANK('Foglio Google'!Q87),"0",'Foglio Google'!Q87)</f>
        <v>3</v>
      </c>
      <c r="I88" s="4" t="str">
        <f>IF(ISBLANK('Foglio Google'!BG87),"0",'Foglio Google'!BG87)</f>
        <v>terzogenito</v>
      </c>
      <c r="J88" s="5" t="str">
        <f>IF(ISBLANK('Foglio Google'!B87),"-",'Foglio Google'!B87)</f>
        <v>madre</v>
      </c>
      <c r="K88" s="4">
        <f>IF(ISBLANK('Foglio Google'!C87),"-",'Foglio Google'!C87)</f>
        <v>42</v>
      </c>
      <c r="L88" s="5" t="str">
        <f>IF(ISBLANK('Foglio Google'!D87),"-",'Foglio Google'!D87)</f>
        <v>terzo livello</v>
      </c>
      <c r="M88" s="5" t="str">
        <f>IF(ISBLANK('Foglio Google'!E87),"-",'Foglio Google'!E87)</f>
        <v>occupato</v>
      </c>
      <c r="N88" s="5" t="s">
        <v>236</v>
      </c>
      <c r="O88" s="4">
        <f>IF(ISBLANK('Foglio Google'!G87),"-",'Foglio Google'!G87)</f>
        <v>43</v>
      </c>
      <c r="P88" s="5" t="str">
        <f>IF(ISBLANK('Foglio Google'!H87),"-",'Foglio Google'!H87)</f>
        <v>terzo livello</v>
      </c>
      <c r="Q88" s="5" t="str">
        <f>IF(ISBLANK('Foglio Google'!I87),"-",'Foglio Google'!I87)</f>
        <v>occupata</v>
      </c>
      <c r="R88" s="5" t="str">
        <f>IF(ISBLANK('Foglio Google'!J87),"-",'Foglio Google'!J87)</f>
        <v>libera professionista</v>
      </c>
      <c r="S88" s="4">
        <f>IF(ISBLANK('Foglio Google'!U87),"0",'Foglio Google'!U87)</f>
        <v>2</v>
      </c>
      <c r="T88" s="5" t="s">
        <v>845</v>
      </c>
      <c r="U88" s="5" t="str">
        <f>IF(ISBLANK('Foglio Google'!BH87),"-",'Foglio Google'!BH87)</f>
        <v>GI</v>
      </c>
      <c r="V88" s="5">
        <f>IF(ISBLANK('Foglio Google'!W87),"0",'Foglio Google'!W87)</f>
        <v>1</v>
      </c>
      <c r="W88" s="5">
        <f>IF(ISBLANK('Foglio Google'!X87),"0",'Foglio Google'!X87)</f>
        <v>0</v>
      </c>
      <c r="X88" s="5">
        <f>IF(ISBLANK('Foglio Google'!Y87),"0",'Foglio Google'!Y87)</f>
        <v>0</v>
      </c>
      <c r="Y88" s="5">
        <f>IF(ISBLANK('Foglio Google'!Z87),"0",'Foglio Google'!Z87)</f>
        <v>0</v>
      </c>
      <c r="Z88" s="5">
        <f>IF(ISBLANK('Foglio Google'!AA87),"0",'Foglio Google'!AA87)</f>
        <v>2</v>
      </c>
      <c r="AA88" s="4" t="str">
        <f>IF(ISBLANK('Foglio Google'!AB87),"-",'Foglio Google'!AB87)</f>
        <v>si</v>
      </c>
      <c r="AB88" s="5">
        <f t="shared" si="2"/>
        <v>1</v>
      </c>
      <c r="AC88" s="4" t="str">
        <f>IF(ISBLANK('Foglio Google'!AC87),"",'Foglio Google'!AC87)</f>
        <v/>
      </c>
      <c r="AD88" s="5" t="str">
        <f>IF(ISBLANK('Foglio Google'!AD87),"",'Foglio Google'!AD87)</f>
        <v>2 volte</v>
      </c>
      <c r="AE88" s="5" t="str">
        <f>IF(ISBLANK('Foglio Google'!AE87),"",'Foglio Google'!AE87)</f>
        <v/>
      </c>
      <c r="AF88" s="5" t="str">
        <f>IF(ISBLANK('Foglio Google'!AF87),"",'Foglio Google'!AF87)</f>
        <v/>
      </c>
      <c r="AG88" s="5" t="str">
        <f>IF(ISBLANK('Foglio Google'!AG87),"",'Foglio Google'!AG87)</f>
        <v>2 volte</v>
      </c>
      <c r="AH88" s="5" t="str">
        <f>IF(ISBLANK('Foglio Google'!AH87),"",'Foglio Google'!AH87)</f>
        <v/>
      </c>
      <c r="AI88" s="5" t="str">
        <f>IF(ISBLANK('Foglio Google'!AI87),"",'Foglio Google'!AI87)</f>
        <v/>
      </c>
      <c r="AJ88" s="5" t="str">
        <f>IF(ISBLANK('Foglio Google'!AJ87),"",'Foglio Google'!AJ87)</f>
        <v/>
      </c>
      <c r="AK88" s="5" t="str">
        <f>IF(ISBLANK('Foglio Google'!AK87),"",'Foglio Google'!AK87)</f>
        <v/>
      </c>
      <c r="AL88" s="4" t="str">
        <f>IF(ISBLANK('Foglio Google'!BJ87),"-",'Foglio Google'!BJ87)</f>
        <v>immuno/orl</v>
      </c>
      <c r="AM88" t="str">
        <f>IF(ISBLANK('Foglio Google'!AM87),"",'Foglio Google'!AM87)</f>
        <v>nella maggior parte dei casi</v>
      </c>
      <c r="AN88" t="str">
        <f>IF(ISBLANK('Foglio Google'!AN87),"",'Foglio Google'!AN87)</f>
        <v>in alternativa</v>
      </c>
      <c r="AO88" t="str">
        <f>IF(ISBLANK('Foglio Google'!AO87),"",'Foglio Google'!AO87)</f>
        <v>la medicina alternativa</v>
      </c>
      <c r="AP88" t="str">
        <f>IF(ISBLANK('Foglio Google'!AP87),"",'Foglio Google'!AP87)</f>
        <v>medicine convenzionali</v>
      </c>
      <c r="AQ88" t="str">
        <f>IF(ISBLANK('Foglio Google'!AQ87),"",'Foglio Google'!AQ87)</f>
        <v>altro tentativo con la medicina convenzionale</v>
      </c>
      <c r="AR88" t="str">
        <f>IF(ISBLANK('Foglio Google'!AR87),"",'Foglio Google'!AR87)</f>
        <v>sì, sempre</v>
      </c>
      <c r="AS88" t="str">
        <f>IF(ISBLANK('Foglio Google'!AS87),"",'Foglio Google'!AS87)</f>
        <v>farmacista</v>
      </c>
      <c r="AT88" t="str">
        <f>IF(ISBLANK('Foglio Google'!AT87),"",'Foglio Google'!AT87)</f>
        <v>ribes nigrum-macerato glicerico, propoli, nux vomica</v>
      </c>
      <c r="AU88" t="str">
        <f>IF(ISBLANK('Foglio Google'!AU87),"",'Foglio Google'!AU87)</f>
        <v>no</v>
      </c>
      <c r="AV88" t="str">
        <f>IF(ISBLANK('Foglio Google'!AV87),"",'Foglio Google'!AV87)</f>
        <v/>
      </c>
      <c r="AW88" t="str">
        <f>IF(ISBLANK('Foglio Google'!AW87),"",'Foglio Google'!AW87)</f>
        <v>si</v>
      </c>
      <c r="AX88" s="6" t="str">
        <f>IF(ISBLANK('Foglio Google'!AX87),"",'Foglio Google'!AX87)</f>
        <v>Perche ritengo che le medicine non convenzionali sono piu sicure e “naturali” e non hanno effetti collaterali, perchè agisce sulle cause e rafforza il bambino</v>
      </c>
      <c r="AY88" s="6" t="str">
        <f>IF(ISBLANK('Foglio Google'!AY87),"",'Foglio Google'!AY87)</f>
        <v>sì</v>
      </c>
      <c r="AZ88" s="6" t="str">
        <f>IF(ISBLANK('Foglio Google'!AZ87),"",'Foglio Google'!AZ87)</f>
        <v>sì</v>
      </c>
      <c r="BA88" s="6" t="str">
        <f>IF(ISBLANK('Foglio Google'!BA87),"",'Foglio Google'!BA87)</f>
        <v>sì</v>
      </c>
      <c r="BC88" s="35">
        <v>6</v>
      </c>
    </row>
    <row r="89" spans="1:55">
      <c r="A89">
        <f t="shared" si="3"/>
        <v>87</v>
      </c>
      <c r="B89" s="1" t="str">
        <f>IF(ISBLANK('Foglio Google'!A88),"-",'Foglio Google'!A88)</f>
        <v>13/04/2015 10.34.57</v>
      </c>
      <c r="C89" s="23">
        <v>1</v>
      </c>
      <c r="D89" s="4" t="str">
        <f>IF(ISBLANK('Foglio Google'!K88),"-",'Foglio Google'!K88)</f>
        <v>edoardo fortis</v>
      </c>
      <c r="E89" s="5" t="str">
        <f>IF(ISBLANK('Foglio Google'!S88),"-",'Foglio Google'!S88)</f>
        <v>maschio</v>
      </c>
      <c r="F89" s="5">
        <f>IF(ISBLANK('Foglio Google'!T88),"-",'Foglio Google'!T88)</f>
        <v>9</v>
      </c>
      <c r="G89" s="16">
        <f>IF(ISBLANK('Foglio Google'!BE88),"-",'Foglio Google'!BE88)</f>
        <v>38723</v>
      </c>
      <c r="H89" s="4">
        <f>IF(ISBLANK('Foglio Google'!Q88),"0",'Foglio Google'!Q88)</f>
        <v>3</v>
      </c>
      <c r="I89" s="4" t="str">
        <f>IF(ISBLANK('Foglio Google'!BG88),"0",'Foglio Google'!BG88)</f>
        <v>primogenito</v>
      </c>
      <c r="J89" s="5" t="str">
        <f>IF(ISBLANK('Foglio Google'!B88),"-",'Foglio Google'!B88)</f>
        <v>madre</v>
      </c>
      <c r="K89" s="4">
        <f>IF(ISBLANK('Foglio Google'!C88),"-",'Foglio Google'!C88)</f>
        <v>49</v>
      </c>
      <c r="L89" s="5" t="str">
        <f>IF(ISBLANK('Foglio Google'!D88),"-",'Foglio Google'!D88)</f>
        <v>media</v>
      </c>
      <c r="M89" s="5" t="str">
        <f>IF(ISBLANK('Foglio Google'!E88),"-",'Foglio Google'!E88)</f>
        <v>occupato</v>
      </c>
      <c r="N89" s="5" t="s">
        <v>40</v>
      </c>
      <c r="O89" s="4">
        <f>IF(ISBLANK('Foglio Google'!G88),"-",'Foglio Google'!G88)</f>
        <v>43</v>
      </c>
      <c r="P89" s="5" t="str">
        <f>IF(ISBLANK('Foglio Google'!H88),"-",'Foglio Google'!H88)</f>
        <v>laurea</v>
      </c>
      <c r="Q89" s="5" t="str">
        <f>IF(ISBLANK('Foglio Google'!I88),"-",'Foglio Google'!I88)</f>
        <v>occupata</v>
      </c>
      <c r="R89" s="5" t="str">
        <f>IF(ISBLANK('Foglio Google'!J88),"-",'Foglio Google'!J88)</f>
        <v>libera professionista</v>
      </c>
      <c r="S89" s="4">
        <f>IF(ISBLANK('Foglio Google'!U88),"0",'Foglio Google'!U88)</f>
        <v>10</v>
      </c>
      <c r="T89" s="5" t="s">
        <v>846</v>
      </c>
      <c r="U89" s="5" t="str">
        <f>IF(ISBLANK('Foglio Google'!BH88),"-",'Foglio Google'!BH88)</f>
        <v>ORL</v>
      </c>
      <c r="V89" s="5">
        <f>IF(ISBLANK('Foglio Google'!W88),"0",'Foglio Google'!W88)</f>
        <v>3</v>
      </c>
      <c r="W89" s="5">
        <f>IF(ISBLANK('Foglio Google'!X88),"0",'Foglio Google'!X88)</f>
        <v>0</v>
      </c>
      <c r="X89" s="5">
        <f>IF(ISBLANK('Foglio Google'!Y88),"0",'Foglio Google'!Y88)</f>
        <v>10</v>
      </c>
      <c r="Y89" s="5">
        <f>IF(ISBLANK('Foglio Google'!Z88),"0",'Foglio Google'!Z88)</f>
        <v>3</v>
      </c>
      <c r="Z89" s="5">
        <f>IF(ISBLANK('Foglio Google'!AA88),"0",'Foglio Google'!AA88)</f>
        <v>0</v>
      </c>
      <c r="AA89" s="4" t="str">
        <f>IF(ISBLANK('Foglio Google'!AB88),"-",'Foglio Google'!AB88)</f>
        <v>no</v>
      </c>
      <c r="AB89" s="5" t="str">
        <f t="shared" si="2"/>
        <v/>
      </c>
      <c r="AC89" s="4" t="str">
        <f>IF(ISBLANK('Foglio Google'!AC88),"",'Foglio Google'!AC88)</f>
        <v/>
      </c>
      <c r="AD89" s="5" t="str">
        <f>IF(ISBLANK('Foglio Google'!AD88),"",'Foglio Google'!AD88)</f>
        <v/>
      </c>
      <c r="AE89" s="5" t="str">
        <f>IF(ISBLANK('Foglio Google'!AE88),"",'Foglio Google'!AE88)</f>
        <v/>
      </c>
      <c r="AF89" s="5" t="str">
        <f>IF(ISBLANK('Foglio Google'!AF88),"",'Foglio Google'!AF88)</f>
        <v/>
      </c>
      <c r="AG89" s="5" t="str">
        <f>IF(ISBLANK('Foglio Google'!AG88),"",'Foglio Google'!AG88)</f>
        <v/>
      </c>
      <c r="AH89" s="5" t="str">
        <f>IF(ISBLANK('Foglio Google'!AH88),"",'Foglio Google'!AH88)</f>
        <v/>
      </c>
      <c r="AI89" s="5" t="str">
        <f>IF(ISBLANK('Foglio Google'!AI88),"",'Foglio Google'!AI88)</f>
        <v/>
      </c>
      <c r="AJ89" s="5" t="str">
        <f>IF(ISBLANK('Foglio Google'!AJ88),"",'Foglio Google'!AJ88)</f>
        <v/>
      </c>
      <c r="AK89" s="5" t="str">
        <f>IF(ISBLANK('Foglio Google'!AK88),"",'Foglio Google'!AK88)</f>
        <v/>
      </c>
      <c r="AL89" s="4" t="str">
        <f>IF(ISBLANK('Foglio Google'!BJ88),"-",'Foglio Google'!BJ88)</f>
        <v>-</v>
      </c>
      <c r="AM89" t="str">
        <f>IF(ISBLANK('Foglio Google'!AM88),"",'Foglio Google'!AM88)</f>
        <v/>
      </c>
      <c r="AN89" t="str">
        <f>IF(ISBLANK('Foglio Google'!AN88),"",'Foglio Google'!AN88)</f>
        <v/>
      </c>
      <c r="AO89" t="str">
        <f>IF(ISBLANK('Foglio Google'!AO88),"",'Foglio Google'!AO88)</f>
        <v/>
      </c>
      <c r="AP89" t="str">
        <f>IF(ISBLANK('Foglio Google'!AP88),"",'Foglio Google'!AP88)</f>
        <v/>
      </c>
      <c r="AQ89" t="str">
        <f>IF(ISBLANK('Foglio Google'!AQ88),"",'Foglio Google'!AQ88)</f>
        <v>altro tentativo con la medicina convenzionale</v>
      </c>
      <c r="AR89" t="str">
        <f>IF(ISBLANK('Foglio Google'!AR88),"",'Foglio Google'!AR88)</f>
        <v>sì, sempre</v>
      </c>
      <c r="AS89" t="str">
        <f>IF(ISBLANK('Foglio Google'!AS88),"",'Foglio Google'!AS88)</f>
        <v/>
      </c>
      <c r="AT89" t="str">
        <f>IF(ISBLANK('Foglio Google'!AT88),"",'Foglio Google'!AT88)</f>
        <v/>
      </c>
      <c r="AU89" t="str">
        <f>IF(ISBLANK('Foglio Google'!AU88),"",'Foglio Google'!AU88)</f>
        <v/>
      </c>
      <c r="AV89" t="str">
        <f>IF(ISBLANK('Foglio Google'!AV88),"",'Foglio Google'!AV88)</f>
        <v/>
      </c>
      <c r="AW89" t="str">
        <f>IF(ISBLANK('Foglio Google'!AW88),"",'Foglio Google'!AW88)</f>
        <v/>
      </c>
      <c r="AX89" s="6" t="str">
        <f>IF(ISBLANK('Foglio Google'!AX88),"",'Foglio Google'!AX88)</f>
        <v/>
      </c>
      <c r="AY89" s="6" t="s">
        <v>138</v>
      </c>
      <c r="AZ89" s="6" t="str">
        <f>IF(ISBLANK('Foglio Google'!AZ88),"",'Foglio Google'!AZ88)</f>
        <v>sì</v>
      </c>
      <c r="BA89" s="6" t="str">
        <f>IF(ISBLANK('Foglio Google'!BA88),"",'Foglio Google'!BA88)</f>
        <v/>
      </c>
      <c r="BC89" s="35">
        <v>4</v>
      </c>
    </row>
    <row r="90" spans="1:55">
      <c r="A90">
        <f t="shared" si="3"/>
        <v>88</v>
      </c>
      <c r="B90" s="1" t="str">
        <f>IF(ISBLANK('Foglio Google'!A89),"-",'Foglio Google'!A89)</f>
        <v>13/04/2015 11.20.20</v>
      </c>
      <c r="C90" s="23">
        <v>1</v>
      </c>
      <c r="D90" s="4" t="str">
        <f>IF(ISBLANK('Foglio Google'!K89),"-",'Foglio Google'!K89)</f>
        <v>alberto la micela</v>
      </c>
      <c r="E90" s="5" t="str">
        <f>IF(ISBLANK('Foglio Google'!S89),"-",'Foglio Google'!S89)</f>
        <v>maschio</v>
      </c>
      <c r="F90" s="5">
        <f>IF(ISBLANK('Foglio Google'!T89),"-",'Foglio Google'!T89)</f>
        <v>12</v>
      </c>
      <c r="G90" s="16">
        <f>IF(ISBLANK('Foglio Google'!BE89),"-",'Foglio Google'!BE89)</f>
        <v>37693</v>
      </c>
      <c r="H90" s="4">
        <f>IF(ISBLANK('Foglio Google'!Q89),"0",'Foglio Google'!Q89)</f>
        <v>2</v>
      </c>
      <c r="I90" s="4" t="str">
        <f>IF(ISBLANK('Foglio Google'!BG89),"0",'Foglio Google'!BG89)</f>
        <v>secondogenito</v>
      </c>
      <c r="J90" s="5" t="str">
        <f>IF(ISBLANK('Foglio Google'!B89),"-",'Foglio Google'!B89)</f>
        <v>madre</v>
      </c>
      <c r="K90" s="4">
        <f>IF(ISBLANK('Foglio Google'!C89),"-",'Foglio Google'!C89)</f>
        <v>44</v>
      </c>
      <c r="L90" s="5" t="str">
        <f>IF(ISBLANK('Foglio Google'!D89),"-",'Foglio Google'!D89)</f>
        <v>superiore</v>
      </c>
      <c r="M90" s="5" t="str">
        <f>IF(ISBLANK('Foglio Google'!E89),"-",'Foglio Google'!E89)</f>
        <v>occupato</v>
      </c>
      <c r="N90" s="5" t="str">
        <f>IF(ISBLANK('Foglio Google'!F89),"-",'Foglio Google'!F89)</f>
        <v>operaio</v>
      </c>
      <c r="O90" s="4">
        <f>IF(ISBLANK('Foglio Google'!G89),"-",'Foglio Google'!G89)</f>
        <v>42</v>
      </c>
      <c r="P90" s="5" t="str">
        <f>IF(ISBLANK('Foglio Google'!H89),"-",'Foglio Google'!H89)</f>
        <v>superiore</v>
      </c>
      <c r="Q90" s="5" t="str">
        <f>IF(ISBLANK('Foglio Google'!I89),"-",'Foglio Google'!I89)</f>
        <v>occupata</v>
      </c>
      <c r="R90" s="5" t="str">
        <f>IF(ISBLANK('Foglio Google'!J89),"-",'Foglio Google'!J89)</f>
        <v>impiegata</v>
      </c>
      <c r="S90" s="4">
        <f>IF(ISBLANK('Foglio Google'!U89),"0",'Foglio Google'!U89)</f>
        <v>0</v>
      </c>
      <c r="T90" s="5">
        <v>0</v>
      </c>
      <c r="U90" s="5" t="str">
        <f>IF(ISBLANK('Foglio Google'!BH89),"-",'Foglio Google'!BH89)</f>
        <v>NESSUNO</v>
      </c>
      <c r="V90" s="5">
        <f>IF(ISBLANK('Foglio Google'!W89),"0",'Foglio Google'!W89)</f>
        <v>0</v>
      </c>
      <c r="W90" s="5">
        <f>IF(ISBLANK('Foglio Google'!X89),"0",'Foglio Google'!X89)</f>
        <v>0</v>
      </c>
      <c r="X90" s="5">
        <f>IF(ISBLANK('Foglio Google'!Y89),"0",'Foglio Google'!Y89)</f>
        <v>0</v>
      </c>
      <c r="Y90" s="5">
        <f>IF(ISBLANK('Foglio Google'!Z89),"0",'Foglio Google'!Z89)</f>
        <v>0</v>
      </c>
      <c r="Z90" s="5" t="str">
        <f>IF(ISBLANK('Foglio Google'!AA89),"0",'Foglio Google'!AA89)</f>
        <v>0</v>
      </c>
      <c r="AA90" s="4" t="str">
        <f>IF(ISBLANK('Foglio Google'!AB89),"-",'Foglio Google'!AB89)</f>
        <v>no</v>
      </c>
      <c r="AB90" s="5" t="str">
        <f t="shared" si="2"/>
        <v/>
      </c>
      <c r="AC90" s="4" t="str">
        <f>IF(ISBLANK('Foglio Google'!AC89),"",'Foglio Google'!AC89)</f>
        <v/>
      </c>
      <c r="AD90" s="5" t="str">
        <f>IF(ISBLANK('Foglio Google'!AD89),"",'Foglio Google'!AD89)</f>
        <v/>
      </c>
      <c r="AE90" s="5" t="str">
        <f>IF(ISBLANK('Foglio Google'!AE89),"",'Foglio Google'!AE89)</f>
        <v/>
      </c>
      <c r="AF90" s="5" t="str">
        <f>IF(ISBLANK('Foglio Google'!AF89),"",'Foglio Google'!AF89)</f>
        <v/>
      </c>
      <c r="AG90" s="5" t="str">
        <f>IF(ISBLANK('Foglio Google'!AG89),"",'Foglio Google'!AG89)</f>
        <v/>
      </c>
      <c r="AH90" s="5" t="str">
        <f>IF(ISBLANK('Foglio Google'!AH89),"",'Foglio Google'!AH89)</f>
        <v/>
      </c>
      <c r="AI90" s="5" t="str">
        <f>IF(ISBLANK('Foglio Google'!AI89),"",'Foglio Google'!AI89)</f>
        <v/>
      </c>
      <c r="AJ90" s="5" t="str">
        <f>IF(ISBLANK('Foglio Google'!AJ89),"",'Foglio Google'!AJ89)</f>
        <v/>
      </c>
      <c r="AK90" s="5" t="str">
        <f>IF(ISBLANK('Foglio Google'!AK89),"",'Foglio Google'!AK89)</f>
        <v/>
      </c>
      <c r="AL90" s="4" t="str">
        <f>IF(ISBLANK('Foglio Google'!BJ89),"-",'Foglio Google'!BJ89)</f>
        <v>-</v>
      </c>
      <c r="AM90" t="str">
        <f>IF(ISBLANK('Foglio Google'!AM89),"",'Foglio Google'!AM89)</f>
        <v/>
      </c>
      <c r="AN90" t="str">
        <f>IF(ISBLANK('Foglio Google'!AN89),"",'Foglio Google'!AN89)</f>
        <v/>
      </c>
      <c r="AO90" t="str">
        <f>IF(ISBLANK('Foglio Google'!AO89),"",'Foglio Google'!AO89)</f>
        <v/>
      </c>
      <c r="AP90" t="str">
        <f>IF(ISBLANK('Foglio Google'!AP89),"",'Foglio Google'!AP89)</f>
        <v/>
      </c>
      <c r="AQ90" t="str">
        <f>IF(ISBLANK('Foglio Google'!AQ89),"",'Foglio Google'!AQ89)</f>
        <v/>
      </c>
      <c r="AR90" t="str">
        <f>IF(ISBLANK('Foglio Google'!AR89),"",'Foglio Google'!AR89)</f>
        <v>no</v>
      </c>
      <c r="AS90" t="str">
        <f>IF(ISBLANK('Foglio Google'!AS89),"",'Foglio Google'!AS89)</f>
        <v/>
      </c>
      <c r="AT90" t="str">
        <f>IF(ISBLANK('Foglio Google'!AT89),"",'Foglio Google'!AT89)</f>
        <v/>
      </c>
      <c r="AU90" t="str">
        <f>IF(ISBLANK('Foglio Google'!AU89),"",'Foglio Google'!AU89)</f>
        <v/>
      </c>
      <c r="AV90" t="str">
        <f>IF(ISBLANK('Foglio Google'!AV89),"",'Foglio Google'!AV89)</f>
        <v/>
      </c>
      <c r="AW90" t="str">
        <f>IF(ISBLANK('Foglio Google'!AW89),"",'Foglio Google'!AW89)</f>
        <v/>
      </c>
      <c r="AX90" s="6" t="str">
        <f>IF(ISBLANK('Foglio Google'!AX89),"",'Foglio Google'!AX89)</f>
        <v/>
      </c>
      <c r="AY90" s="6" t="str">
        <f>IF(ISBLANK('Foglio Google'!AY89),"",'Foglio Google'!AY89)</f>
        <v>sì</v>
      </c>
      <c r="AZ90" s="6" t="str">
        <f>IF(ISBLANK('Foglio Google'!AZ89),"",'Foglio Google'!AZ89)</f>
        <v>sì</v>
      </c>
      <c r="BA90" s="6" t="str">
        <f>IF(ISBLANK('Foglio Google'!BA89),"",'Foglio Google'!BA89)</f>
        <v>sì</v>
      </c>
      <c r="BC90" s="35">
        <v>4</v>
      </c>
    </row>
    <row r="91" spans="1:55">
      <c r="A91">
        <f t="shared" si="3"/>
        <v>89</v>
      </c>
      <c r="B91" s="1" t="str">
        <f>IF(ISBLANK('Foglio Google'!A90),"-",'Foglio Google'!A90)</f>
        <v>13/04/2015 11.37.26</v>
      </c>
      <c r="C91" s="23">
        <v>1</v>
      </c>
      <c r="D91" s="4" t="str">
        <f>IF(ISBLANK('Foglio Google'!K90),"-",'Foglio Google'!K90)</f>
        <v>GREGORY ALEXANDER CIFUENTES LANDEO</v>
      </c>
      <c r="E91" s="5" t="str">
        <f>IF(ISBLANK('Foglio Google'!S90),"-",'Foglio Google'!S90)</f>
        <v>maschio</v>
      </c>
      <c r="F91" s="5">
        <f>IF(ISBLANK('Foglio Google'!T90),"-",'Foglio Google'!T90)</f>
        <v>11</v>
      </c>
      <c r="G91" s="16">
        <f>IF(ISBLANK('Foglio Google'!BE90),"-",'Foglio Google'!BE90)</f>
        <v>37880</v>
      </c>
      <c r="H91" s="4">
        <f>IF(ISBLANK('Foglio Google'!Q90),"0",'Foglio Google'!Q90)</f>
        <v>4</v>
      </c>
      <c r="I91" s="4" t="str">
        <f>IF(ISBLANK('Foglio Google'!BG90),"0",'Foglio Google'!BG90)</f>
        <v>secondogenito</v>
      </c>
      <c r="J91" s="5" t="str">
        <f>IF(ISBLANK('Foglio Google'!B90),"-",'Foglio Google'!B90)</f>
        <v>madre</v>
      </c>
      <c r="K91" s="4">
        <f>IF(ISBLANK('Foglio Google'!C90),"-",'Foglio Google'!C90)</f>
        <v>46</v>
      </c>
      <c r="L91" s="5" t="str">
        <f>IF(ISBLANK('Foglio Google'!D90),"-",'Foglio Google'!D90)</f>
        <v>superiore</v>
      </c>
      <c r="M91" s="5" t="str">
        <f>IF(ISBLANK('Foglio Google'!E90),"-",'Foglio Google'!E90)</f>
        <v>occupato</v>
      </c>
      <c r="N91" s="5" t="str">
        <f>IF(ISBLANK('Foglio Google'!F90),"-",'Foglio Google'!F90)</f>
        <v>libero professionista</v>
      </c>
      <c r="O91" s="4">
        <f>IF(ISBLANK('Foglio Google'!G90),"-",'Foglio Google'!G90)</f>
        <v>41</v>
      </c>
      <c r="P91" s="5" t="str">
        <f>IF(ISBLANK('Foglio Google'!H90),"-",'Foglio Google'!H90)</f>
        <v>media</v>
      </c>
      <c r="Q91" s="5" t="str">
        <f>IF(ISBLANK('Foglio Google'!I90),"-",'Foglio Google'!I90)</f>
        <v>casalinga</v>
      </c>
      <c r="R91" s="5" t="str">
        <f>IF(ISBLANK('Foglio Google'!J90),"-",'Foglio Google'!J90)</f>
        <v>-</v>
      </c>
      <c r="S91" s="4">
        <f>IF(ISBLANK('Foglio Google'!U90),"0",'Foglio Google'!U90)</f>
        <v>10</v>
      </c>
      <c r="T91" s="5" t="s">
        <v>846</v>
      </c>
      <c r="U91" s="5" t="str">
        <f>IF(ISBLANK('Foglio Google'!BH90),"-",'Foglio Google'!BH90)</f>
        <v>GI</v>
      </c>
      <c r="V91" s="5">
        <f>IF(ISBLANK('Foglio Google'!W90),"0",'Foglio Google'!W90)</f>
        <v>6</v>
      </c>
      <c r="W91" s="5">
        <f>IF(ISBLANK('Foglio Google'!X90),"0",'Foglio Google'!X90)</f>
        <v>2</v>
      </c>
      <c r="X91" s="5">
        <f>IF(ISBLANK('Foglio Google'!Y90),"0",'Foglio Google'!Y90)</f>
        <v>10</v>
      </c>
      <c r="Y91" s="5">
        <f>IF(ISBLANK('Foglio Google'!Z90),"0",'Foglio Google'!Z90)</f>
        <v>0</v>
      </c>
      <c r="Z91" s="5">
        <f>IF(ISBLANK('Foglio Google'!AA90),"0",'Foglio Google'!AA90)</f>
        <v>0</v>
      </c>
      <c r="AA91" s="4" t="str">
        <f>IF(ISBLANK('Foglio Google'!AB90),"-",'Foglio Google'!AB90)</f>
        <v>no</v>
      </c>
      <c r="AB91" s="5" t="str">
        <f t="shared" si="2"/>
        <v/>
      </c>
      <c r="AC91" s="4" t="str">
        <f>IF(ISBLANK('Foglio Google'!AC90),"",'Foglio Google'!AC90)</f>
        <v/>
      </c>
      <c r="AD91" s="5" t="str">
        <f>IF(ISBLANK('Foglio Google'!AD90),"",'Foglio Google'!AD90)</f>
        <v/>
      </c>
      <c r="AE91" s="5" t="str">
        <f>IF(ISBLANK('Foglio Google'!AE90),"",'Foglio Google'!AE90)</f>
        <v/>
      </c>
      <c r="AF91" s="5" t="str">
        <f>IF(ISBLANK('Foglio Google'!AF90),"",'Foglio Google'!AF90)</f>
        <v/>
      </c>
      <c r="AG91" s="5" t="str">
        <f>IF(ISBLANK('Foglio Google'!AG90),"",'Foglio Google'!AG90)</f>
        <v/>
      </c>
      <c r="AH91" s="5" t="str">
        <f>IF(ISBLANK('Foglio Google'!AH90),"",'Foglio Google'!AH90)</f>
        <v/>
      </c>
      <c r="AI91" s="5" t="str">
        <f>IF(ISBLANK('Foglio Google'!AI90),"",'Foglio Google'!AI90)</f>
        <v/>
      </c>
      <c r="AJ91" s="5" t="str">
        <f>IF(ISBLANK('Foglio Google'!AJ90),"",'Foglio Google'!AJ90)</f>
        <v/>
      </c>
      <c r="AK91" s="5" t="str">
        <f>IF(ISBLANK('Foglio Google'!AK90),"",'Foglio Google'!AK90)</f>
        <v/>
      </c>
      <c r="AL91" s="4" t="str">
        <f>IF(ISBLANK('Foglio Google'!BJ90),"-",'Foglio Google'!BJ90)</f>
        <v>-</v>
      </c>
      <c r="AM91" t="str">
        <f>IF(ISBLANK('Foglio Google'!AM90),"",'Foglio Google'!AM90)</f>
        <v/>
      </c>
      <c r="AN91" t="str">
        <f>IF(ISBLANK('Foglio Google'!AN90),"",'Foglio Google'!AN90)</f>
        <v/>
      </c>
      <c r="AO91" t="str">
        <f>IF(ISBLANK('Foglio Google'!AO90),"",'Foglio Google'!AO90)</f>
        <v/>
      </c>
      <c r="AP91" t="str">
        <f>IF(ISBLANK('Foglio Google'!AP90),"",'Foglio Google'!AP90)</f>
        <v/>
      </c>
      <c r="AQ91" t="str">
        <f>IF(ISBLANK('Foglio Google'!AQ90),"",'Foglio Google'!AQ90)</f>
        <v/>
      </c>
      <c r="AR91" t="str">
        <f>IF(ISBLANK('Foglio Google'!AR90),"",'Foglio Google'!AR90)</f>
        <v>sì, sempre</v>
      </c>
      <c r="AS91" t="str">
        <f>IF(ISBLANK('Foglio Google'!AS90),"",'Foglio Google'!AS90)</f>
        <v/>
      </c>
      <c r="AT91" t="str">
        <f>IF(ISBLANK('Foglio Google'!AT90),"",'Foglio Google'!AT90)</f>
        <v/>
      </c>
      <c r="AU91" t="str">
        <f>IF(ISBLANK('Foglio Google'!AU90),"",'Foglio Google'!AU90)</f>
        <v/>
      </c>
      <c r="AV91" t="str">
        <f>IF(ISBLANK('Foglio Google'!AV90),"",'Foglio Google'!AV90)</f>
        <v/>
      </c>
      <c r="AW91" t="str">
        <f>IF(ISBLANK('Foglio Google'!AW90),"",'Foglio Google'!AW90)</f>
        <v/>
      </c>
      <c r="AX91" s="6" t="str">
        <f>IF(ISBLANK('Foglio Google'!AX90),"",'Foglio Google'!AX90)</f>
        <v/>
      </c>
      <c r="AY91" s="6" t="str">
        <f>IF(ISBLANK('Foglio Google'!AY90),"",'Foglio Google'!AY90)</f>
        <v>sì</v>
      </c>
      <c r="AZ91" s="6" t="str">
        <f>IF(ISBLANK('Foglio Google'!AZ90),"",'Foglio Google'!AZ90)</f>
        <v>sì</v>
      </c>
      <c r="BA91" s="6" t="str">
        <f>IF(ISBLANK('Foglio Google'!BA90),"",'Foglio Google'!BA90)</f>
        <v>sì</v>
      </c>
      <c r="BC91" s="35">
        <v>3</v>
      </c>
    </row>
    <row r="92" spans="1:55">
      <c r="A92">
        <f t="shared" si="3"/>
        <v>90</v>
      </c>
      <c r="B92" s="1" t="str">
        <f>IF(ISBLANK('Foglio Google'!A91),"-",'Foglio Google'!A91)</f>
        <v>13/04/2015 11.54.28</v>
      </c>
      <c r="C92" s="23">
        <v>1</v>
      </c>
      <c r="D92" s="4" t="str">
        <f>IF(ISBLANK('Foglio Google'!K91),"-",'Foglio Google'!K91)</f>
        <v>riccardo domenico siddi</v>
      </c>
      <c r="E92" s="5" t="str">
        <f>IF(ISBLANK('Foglio Google'!S91),"-",'Foglio Google'!S91)</f>
        <v>maschio</v>
      </c>
      <c r="F92" s="5">
        <f>IF(ISBLANK('Foglio Google'!T91),"-",'Foglio Google'!T91)</f>
        <v>9</v>
      </c>
      <c r="G92" s="16">
        <f>IF(ISBLANK('Foglio Google'!BE91),"-",'Foglio Google'!BE91)</f>
        <v>38471</v>
      </c>
      <c r="H92" s="4">
        <f>IF(ISBLANK('Foglio Google'!Q91),"0",'Foglio Google'!Q91)</f>
        <v>2</v>
      </c>
      <c r="I92" s="4" t="str">
        <f>IF(ISBLANK('Foglio Google'!BG91),"0",'Foglio Google'!BG91)</f>
        <v>primogenito</v>
      </c>
      <c r="J92" s="5" t="str">
        <f>IF(ISBLANK('Foglio Google'!B91),"-",'Foglio Google'!B91)</f>
        <v>madre</v>
      </c>
      <c r="K92" s="4">
        <f>IF(ISBLANK('Foglio Google'!C91),"-",'Foglio Google'!C91)</f>
        <v>38</v>
      </c>
      <c r="L92" s="5" t="str">
        <f>IF(ISBLANK('Foglio Google'!D91),"-",'Foglio Google'!D91)</f>
        <v>media</v>
      </c>
      <c r="M92" s="5" t="str">
        <f>IF(ISBLANK('Foglio Google'!E91),"-",'Foglio Google'!E91)</f>
        <v>occupato</v>
      </c>
      <c r="N92" s="5" t="str">
        <f>IF(ISBLANK('Foglio Google'!F91),"-",'Foglio Google'!F91)</f>
        <v>impiegato</v>
      </c>
      <c r="O92" s="4">
        <f>IF(ISBLANK('Foglio Google'!G91),"-",'Foglio Google'!G91)</f>
        <v>35</v>
      </c>
      <c r="P92" s="5" t="str">
        <f>IF(ISBLANK('Foglio Google'!H91),"-",'Foglio Google'!H91)</f>
        <v>media</v>
      </c>
      <c r="Q92" s="5" t="str">
        <f>IF(ISBLANK('Foglio Google'!I91),"-",'Foglio Google'!I91)</f>
        <v>occupata</v>
      </c>
      <c r="R92" s="5" t="str">
        <f>IF(ISBLANK('Foglio Google'!J91),"-",'Foglio Google'!J91)</f>
        <v>operaia</v>
      </c>
      <c r="S92" s="4">
        <f>IF(ISBLANK('Foglio Google'!U91),"0",'Foglio Google'!U91)</f>
        <v>3</v>
      </c>
      <c r="T92" s="5" t="s">
        <v>845</v>
      </c>
      <c r="U92" s="5" t="str">
        <f>IF(ISBLANK('Foglio Google'!BH91),"-",'Foglio Google'!BH91)</f>
        <v>ORL</v>
      </c>
      <c r="V92" s="5">
        <f>IF(ISBLANK('Foglio Google'!W91),"0",'Foglio Google'!W91)</f>
        <v>6</v>
      </c>
      <c r="W92" s="5">
        <f>IF(ISBLANK('Foglio Google'!X91),"0",'Foglio Google'!X91)</f>
        <v>0</v>
      </c>
      <c r="X92" s="5">
        <f>IF(ISBLANK('Foglio Google'!Y91),"0",'Foglio Google'!Y91)</f>
        <v>6</v>
      </c>
      <c r="Y92" s="5">
        <f>IF(ISBLANK('Foglio Google'!Z91),"0",'Foglio Google'!Z91)</f>
        <v>0</v>
      </c>
      <c r="Z92" s="5">
        <f>IF(ISBLANK('Foglio Google'!AA91),"0",'Foglio Google'!AA91)</f>
        <v>2</v>
      </c>
      <c r="AA92" s="4" t="str">
        <f>IF(ISBLANK('Foglio Google'!AB91),"-",'Foglio Google'!AB91)</f>
        <v>si</v>
      </c>
      <c r="AB92" s="5">
        <f t="shared" si="2"/>
        <v>0</v>
      </c>
      <c r="AC92" s="4" t="str">
        <f>IF(ISBLANK('Foglio Google'!AC91),"",'Foglio Google'!AC91)</f>
        <v/>
      </c>
      <c r="AD92" s="5" t="str">
        <f>IF(ISBLANK('Foglio Google'!AD91),"",'Foglio Google'!AD91)</f>
        <v/>
      </c>
      <c r="AE92" s="5" t="str">
        <f>IF(ISBLANK('Foglio Google'!AE91),"",'Foglio Google'!AE91)</f>
        <v/>
      </c>
      <c r="AF92" s="5" t="str">
        <f>IF(ISBLANK('Foglio Google'!AF91),"",'Foglio Google'!AF91)</f>
        <v/>
      </c>
      <c r="AG92" s="5" t="str">
        <f>IF(ISBLANK('Foglio Google'!AG91),"",'Foglio Google'!AG91)</f>
        <v/>
      </c>
      <c r="AH92" s="5" t="str">
        <f>IF(ISBLANK('Foglio Google'!AH91),"",'Foglio Google'!AH91)</f>
        <v/>
      </c>
      <c r="AI92" s="5" t="str">
        <f>IF(ISBLANK('Foglio Google'!AI91),"",'Foglio Google'!AI91)</f>
        <v/>
      </c>
      <c r="AJ92" s="5" t="str">
        <f>IF(ISBLANK('Foglio Google'!AJ91),"",'Foglio Google'!AJ91)</f>
        <v/>
      </c>
      <c r="AK92" s="5" t="str">
        <f>IF(ISBLANK('Foglio Google'!AK91),"",'Foglio Google'!AK91)</f>
        <v/>
      </c>
      <c r="AL92" s="4" t="s">
        <v>821</v>
      </c>
      <c r="AM92" t="str">
        <f>IF(ISBLANK('Foglio Google'!AM91),"",'Foglio Google'!AM91)</f>
        <v>nella maggior parte dei casi</v>
      </c>
      <c r="AN92" t="str">
        <f>IF(ISBLANK('Foglio Google'!AN91),"",'Foglio Google'!AN91)</f>
        <v>insieme</v>
      </c>
      <c r="AO92" t="str">
        <f>IF(ISBLANK('Foglio Google'!AO91),"",'Foglio Google'!AO91)</f>
        <v>la medicina convenzionale</v>
      </c>
      <c r="AP92" t="str">
        <f>IF(ISBLANK('Foglio Google'!AP91),"",'Foglio Google'!AP91)</f>
        <v>medicine convenzionali</v>
      </c>
      <c r="AQ92" t="str">
        <f>IF(ISBLANK('Foglio Google'!AQ91),"",'Foglio Google'!AQ91)</f>
        <v>altro tentativo con la medicina convenzionale</v>
      </c>
      <c r="AR92" t="str">
        <f>IF(ISBLANK('Foglio Google'!AR91),"",'Foglio Google'!AR91)</f>
        <v>sì, sempre</v>
      </c>
      <c r="AS92" t="str">
        <f>IF(ISBLANK('Foglio Google'!AS91),"",'Foglio Google'!AS91)</f>
        <v/>
      </c>
      <c r="AT92" t="str">
        <f>IF(ISBLANK('Foglio Google'!AT91),"",'Foglio Google'!AT91)</f>
        <v>granuli omeopatici</v>
      </c>
      <c r="AU92" t="str">
        <f>IF(ISBLANK('Foglio Google'!AU91),"",'Foglio Google'!AU91)</f>
        <v>no</v>
      </c>
      <c r="AV92" t="str">
        <f>IF(ISBLANK('Foglio Google'!AV91),"",'Foglio Google'!AV91)</f>
        <v/>
      </c>
      <c r="AW92" t="str">
        <f>IF(ISBLANK('Foglio Google'!AW91),"",'Foglio Google'!AW91)</f>
        <v>non so</v>
      </c>
      <c r="AX92" s="6" t="str">
        <f>IF(ISBLANK('Foglio Google'!AX91),"",'Foglio Google'!AX91)</f>
        <v>Perche mi è stata consigliata o prescritta dal mio medico o da medici specializzati</v>
      </c>
      <c r="AY92" s="6" t="str">
        <f>IF(ISBLANK('Foglio Google'!AY91),"",'Foglio Google'!AY91)</f>
        <v>non lo so</v>
      </c>
      <c r="AZ92" s="6" t="str">
        <f>IF(ISBLANK('Foglio Google'!AZ91),"",'Foglio Google'!AZ91)</f>
        <v>sì</v>
      </c>
      <c r="BA92" s="6" t="str">
        <f>IF(ISBLANK('Foglio Google'!BA91),"",'Foglio Google'!BA91)</f>
        <v>sì</v>
      </c>
      <c r="BC92" s="35">
        <v>2</v>
      </c>
    </row>
    <row r="93" spans="1:55" ht="28">
      <c r="A93">
        <f t="shared" si="3"/>
        <v>91</v>
      </c>
      <c r="B93" s="1" t="str">
        <f>IF(ISBLANK('Foglio Google'!A92),"-",'Foglio Google'!A92)</f>
        <v>13/04/2015 12.05.12</v>
      </c>
      <c r="C93" s="23">
        <v>1</v>
      </c>
      <c r="D93" s="4" t="str">
        <f>IF(ISBLANK('Foglio Google'!K92),"-",'Foglio Google'!K92)</f>
        <v>leonardo amato</v>
      </c>
      <c r="E93" s="5" t="str">
        <f>IF(ISBLANK('Foglio Google'!S92),"-",'Foglio Google'!S92)</f>
        <v>maschio</v>
      </c>
      <c r="F93" s="5">
        <f>IF(ISBLANK('Foglio Google'!T92),"-",'Foglio Google'!T92)</f>
        <v>11</v>
      </c>
      <c r="G93" s="16">
        <f>IF(ISBLANK('Foglio Google'!BE92),"-",'Foglio Google'!BE92)</f>
        <v>38190</v>
      </c>
      <c r="H93" s="4">
        <f>IF(ISBLANK('Foglio Google'!Q92),"0",'Foglio Google'!Q92)</f>
        <v>2</v>
      </c>
      <c r="I93" s="4" t="str">
        <f>IF(ISBLANK('Foglio Google'!BG92),"0",'Foglio Google'!BG92)</f>
        <v>0</v>
      </c>
      <c r="J93" s="5" t="str">
        <f>IF(ISBLANK('Foglio Google'!B92),"-",'Foglio Google'!B92)</f>
        <v>madre</v>
      </c>
      <c r="K93" s="4">
        <f>IF(ISBLANK('Foglio Google'!C92),"-",'Foglio Google'!C92)</f>
        <v>53</v>
      </c>
      <c r="L93" s="5" t="str">
        <f>IF(ISBLANK('Foglio Google'!D92),"-",'Foglio Google'!D92)</f>
        <v>media</v>
      </c>
      <c r="M93" s="5" t="str">
        <f>IF(ISBLANK('Foglio Google'!E92),"-",'Foglio Google'!E92)</f>
        <v>disoccupato</v>
      </c>
      <c r="N93" s="5" t="str">
        <f>IF(ISBLANK('Foglio Google'!F92),"-",'Foglio Google'!F92)</f>
        <v>-</v>
      </c>
      <c r="O93" s="4">
        <f>IF(ISBLANK('Foglio Google'!G92),"-",'Foglio Google'!G92)</f>
        <v>55</v>
      </c>
      <c r="P93" s="5" t="str">
        <f>IF(ISBLANK('Foglio Google'!H92),"-",'Foglio Google'!H92)</f>
        <v>superiore</v>
      </c>
      <c r="Q93" s="5" t="str">
        <f>IF(ISBLANK('Foglio Google'!I92),"-",'Foglio Google'!I92)</f>
        <v>occupata</v>
      </c>
      <c r="R93" s="5" t="s">
        <v>849</v>
      </c>
      <c r="S93" s="4">
        <f>IF(ISBLANK('Foglio Google'!U92),"0",'Foglio Google'!U92)</f>
        <v>2</v>
      </c>
      <c r="T93" s="5" t="s">
        <v>845</v>
      </c>
      <c r="U93" s="5" t="str">
        <f>IF(ISBLANK('Foglio Google'!BH92),"-",'Foglio Google'!BH92)</f>
        <v>ORL</v>
      </c>
      <c r="V93" s="5">
        <f>IF(ISBLANK('Foglio Google'!W92),"0",'Foglio Google'!W92)</f>
        <v>1</v>
      </c>
      <c r="W93" s="5">
        <f>IF(ISBLANK('Foglio Google'!X92),"0",'Foglio Google'!X92)</f>
        <v>0</v>
      </c>
      <c r="X93" s="5">
        <f>IF(ISBLANK('Foglio Google'!Y92),"0",'Foglio Google'!Y92)</f>
        <v>1</v>
      </c>
      <c r="Y93" s="5">
        <f>IF(ISBLANK('Foglio Google'!Z92),"0",'Foglio Google'!Z92)</f>
        <v>1</v>
      </c>
      <c r="Z93" s="5">
        <f>IF(ISBLANK('Foglio Google'!AA92),"0",'Foglio Google'!AA92)</f>
        <v>0</v>
      </c>
      <c r="AA93" s="4" t="str">
        <f>IF(ISBLANK('Foglio Google'!AB92),"-",'Foglio Google'!AB92)</f>
        <v>si</v>
      </c>
      <c r="AB93" s="5">
        <f t="shared" si="2"/>
        <v>1</v>
      </c>
      <c r="AC93" s="4" t="str">
        <f>IF(ISBLANK('Foglio Google'!AC92),"",'Foglio Google'!AC92)</f>
        <v/>
      </c>
      <c r="AD93" s="5" t="str">
        <f>IF(ISBLANK('Foglio Google'!AD92),"",'Foglio Google'!AD92)</f>
        <v/>
      </c>
      <c r="AE93" s="5" t="str">
        <f>IF(ISBLANK('Foglio Google'!AE92),"",'Foglio Google'!AE92)</f>
        <v/>
      </c>
      <c r="AF93" s="5" t="str">
        <f>IF(ISBLANK('Foglio Google'!AF92),"",'Foglio Google'!AF92)</f>
        <v/>
      </c>
      <c r="AG93" s="5" t="str">
        <f>IF(ISBLANK('Foglio Google'!AG92),"",'Foglio Google'!AG92)</f>
        <v>1 volta</v>
      </c>
      <c r="AH93" s="5" t="str">
        <f>IF(ISBLANK('Foglio Google'!AH92),"",'Foglio Google'!AH92)</f>
        <v/>
      </c>
      <c r="AI93" s="5" t="str">
        <f>IF(ISBLANK('Foglio Google'!AI92),"",'Foglio Google'!AI92)</f>
        <v/>
      </c>
      <c r="AJ93" s="5" t="str">
        <f>IF(ISBLANK('Foglio Google'!AJ92),"",'Foglio Google'!AJ92)</f>
        <v/>
      </c>
      <c r="AK93" s="5" t="str">
        <f>IF(ISBLANK('Foglio Google'!AK92),"",'Foglio Google'!AK92)</f>
        <v/>
      </c>
      <c r="AL93" s="4" t="s">
        <v>821</v>
      </c>
      <c r="AM93" t="str">
        <f>IF(ISBLANK('Foglio Google'!AM92),"",'Foglio Google'!AM92)</f>
        <v>nella maggior parte dei casi</v>
      </c>
      <c r="AN93" t="str">
        <f>IF(ISBLANK('Foglio Google'!AN92),"",'Foglio Google'!AN92)</f>
        <v>in alternativa</v>
      </c>
      <c r="AO93" t="str">
        <f>IF(ISBLANK('Foglio Google'!AO92),"",'Foglio Google'!AO92)</f>
        <v>la medicina convenzionale</v>
      </c>
      <c r="AP93" t="str">
        <f>IF(ISBLANK('Foglio Google'!AP92),"",'Foglio Google'!AP92)</f>
        <v>medicine convenzionali</v>
      </c>
      <c r="AQ93" t="str">
        <f>IF(ISBLANK('Foglio Google'!AQ92),"",'Foglio Google'!AQ92)</f>
        <v>altro tentativo con la medicina convenzionale</v>
      </c>
      <c r="AR93" t="str">
        <f>IF(ISBLANK('Foglio Google'!AR92),"",'Foglio Google'!AR92)</f>
        <v>dipende dalla patologia per la quale si utilizzano</v>
      </c>
      <c r="AS93" t="str">
        <f>IF(ISBLANK('Foglio Google'!AS92),"",'Foglio Google'!AS92)</f>
        <v>su consiglio di conoscenti che le utilizzano</v>
      </c>
      <c r="AT93" t="str">
        <f>IF(ISBLANK('Foglio Google'!AT92),"",'Foglio Google'!AT92)</f>
        <v>stodal - granuli</v>
      </c>
      <c r="AU93" t="str">
        <f>IF(ISBLANK('Foglio Google'!AU92),"",'Foglio Google'!AU92)</f>
        <v>no</v>
      </c>
      <c r="AV93" t="str">
        <f>IF(ISBLANK('Foglio Google'!AV92),"",'Foglio Google'!AV92)</f>
        <v/>
      </c>
      <c r="AW93" t="str">
        <f>IF(ISBLANK('Foglio Google'!AW92),"",'Foglio Google'!AW92)</f>
        <v>si</v>
      </c>
      <c r="AX93" s="6" t="str">
        <f>IF(ISBLANK('Foglio Google'!AX92),"",'Foglio Google'!AX92)</f>
        <v>Perche avevo già fatto ricorso alle medicine non convenzionali per curare me stesso e ne ho tratto beneficio</v>
      </c>
      <c r="AY93" s="6" t="str">
        <f>IF(ISBLANK('Foglio Google'!AY92),"",'Foglio Google'!AY92)</f>
        <v>non lo so</v>
      </c>
      <c r="AZ93" s="6" t="str">
        <f>IF(ISBLANK('Foglio Google'!AZ92),"",'Foglio Google'!AZ92)</f>
        <v>sì</v>
      </c>
      <c r="BA93" s="6" t="str">
        <f>IF(ISBLANK('Foglio Google'!BA92),"",'Foglio Google'!BA92)</f>
        <v/>
      </c>
      <c r="BC93" s="35">
        <v>3</v>
      </c>
    </row>
    <row r="94" spans="1:55">
      <c r="A94">
        <f t="shared" si="3"/>
        <v>92</v>
      </c>
      <c r="B94" s="1" t="str">
        <f>IF(ISBLANK('Foglio Google'!A93),"-",'Foglio Google'!A93)</f>
        <v>13/04/2015 12.13.50</v>
      </c>
      <c r="C94" s="23">
        <v>1</v>
      </c>
      <c r="D94" s="4" t="str">
        <f>IF(ISBLANK('Foglio Google'!K93),"-",'Foglio Google'!K93)</f>
        <v>riccardo terazzi</v>
      </c>
      <c r="E94" s="5" t="str">
        <f>IF(ISBLANK('Foglio Google'!S93),"-",'Foglio Google'!S93)</f>
        <v>maschio</v>
      </c>
      <c r="F94" s="5">
        <f>IF(ISBLANK('Foglio Google'!T93),"-",'Foglio Google'!T93)</f>
        <v>13</v>
      </c>
      <c r="G94" s="16">
        <f>IF(ISBLANK('Foglio Google'!BE93),"-",'Foglio Google'!BE93)</f>
        <v>37215</v>
      </c>
      <c r="H94" s="4">
        <f>IF(ISBLANK('Foglio Google'!Q93),"0",'Foglio Google'!Q93)</f>
        <v>1</v>
      </c>
      <c r="I94" s="4" t="str">
        <f>IF(ISBLANK('Foglio Google'!BG93),"0",'Foglio Google'!BG93)</f>
        <v>primogenito</v>
      </c>
      <c r="J94" s="5" t="str">
        <f>IF(ISBLANK('Foglio Google'!B93),"-",'Foglio Google'!B93)</f>
        <v>padre</v>
      </c>
      <c r="K94" s="4">
        <f>IF(ISBLANK('Foglio Google'!C93),"-",'Foglio Google'!C93)</f>
        <v>64</v>
      </c>
      <c r="L94" s="5" t="str">
        <f>IF(ISBLANK('Foglio Google'!D93),"-",'Foglio Google'!D93)</f>
        <v>superiore</v>
      </c>
      <c r="M94" s="5" t="str">
        <f>IF(ISBLANK('Foglio Google'!E93),"-",'Foglio Google'!E93)</f>
        <v>pensionato</v>
      </c>
      <c r="N94" s="5" t="str">
        <f>IF(ISBLANK('Foglio Google'!F93),"-",'Foglio Google'!F93)</f>
        <v>-</v>
      </c>
      <c r="O94" s="4">
        <f>IF(ISBLANK('Foglio Google'!G93),"-",'Foglio Google'!G93)</f>
        <v>52</v>
      </c>
      <c r="P94" s="5" t="str">
        <f>IF(ISBLANK('Foglio Google'!H93),"-",'Foglio Google'!H93)</f>
        <v>superiore</v>
      </c>
      <c r="Q94" s="5" t="str">
        <f>IF(ISBLANK('Foglio Google'!I93),"-",'Foglio Google'!I93)</f>
        <v>casalinga</v>
      </c>
      <c r="R94" s="5" t="str">
        <f>IF(ISBLANK('Foglio Google'!J93),"-",'Foglio Google'!J93)</f>
        <v>-</v>
      </c>
      <c r="S94" s="4">
        <f>IF(ISBLANK('Foglio Google'!U93),"0",'Foglio Google'!U93)</f>
        <v>0</v>
      </c>
      <c r="T94" s="5">
        <v>0</v>
      </c>
      <c r="U94" s="5" t="str">
        <f>IF(ISBLANK('Foglio Google'!BH93),"-",'Foglio Google'!BH93)</f>
        <v>NESSUNO</v>
      </c>
      <c r="V94" s="5">
        <f>IF(ISBLANK('Foglio Google'!W93),"0",'Foglio Google'!W93)</f>
        <v>0</v>
      </c>
      <c r="W94" s="5">
        <f>IF(ISBLANK('Foglio Google'!X93),"0",'Foglio Google'!X93)</f>
        <v>0</v>
      </c>
      <c r="X94" s="5">
        <f>IF(ISBLANK('Foglio Google'!Y93),"0",'Foglio Google'!Y93)</f>
        <v>1</v>
      </c>
      <c r="Y94" s="5">
        <f>IF(ISBLANK('Foglio Google'!Z93),"0",'Foglio Google'!Z93)</f>
        <v>0</v>
      </c>
      <c r="Z94" s="5">
        <f>IF(ISBLANK('Foglio Google'!AA93),"0",'Foglio Google'!AA93)</f>
        <v>0</v>
      </c>
      <c r="AA94" s="4" t="str">
        <f>IF(ISBLANK('Foglio Google'!AB93),"-",'Foglio Google'!AB93)</f>
        <v>no</v>
      </c>
      <c r="AB94" s="5" t="str">
        <f t="shared" si="2"/>
        <v/>
      </c>
      <c r="AC94" s="4" t="str">
        <f>IF(ISBLANK('Foglio Google'!AC93),"",'Foglio Google'!AC93)</f>
        <v/>
      </c>
      <c r="AD94" s="5" t="str">
        <f>IF(ISBLANK('Foglio Google'!AD93),"",'Foglio Google'!AD93)</f>
        <v/>
      </c>
      <c r="AE94" s="5" t="str">
        <f>IF(ISBLANK('Foglio Google'!AE93),"",'Foglio Google'!AE93)</f>
        <v/>
      </c>
      <c r="AF94" s="5" t="str">
        <f>IF(ISBLANK('Foglio Google'!AF93),"",'Foglio Google'!AF93)</f>
        <v/>
      </c>
      <c r="AG94" s="5" t="str">
        <f>IF(ISBLANK('Foglio Google'!AG93),"",'Foglio Google'!AG93)</f>
        <v/>
      </c>
      <c r="AH94" s="5" t="str">
        <f>IF(ISBLANK('Foglio Google'!AH93),"",'Foglio Google'!AH93)</f>
        <v/>
      </c>
      <c r="AI94" s="5" t="str">
        <f>IF(ISBLANK('Foglio Google'!AI93),"",'Foglio Google'!AI93)</f>
        <v/>
      </c>
      <c r="AJ94" s="5" t="str">
        <f>IF(ISBLANK('Foglio Google'!AJ93),"",'Foglio Google'!AJ93)</f>
        <v/>
      </c>
      <c r="AK94" s="5" t="str">
        <f>IF(ISBLANK('Foglio Google'!AK93),"",'Foglio Google'!AK93)</f>
        <v/>
      </c>
      <c r="AL94" s="4" t="str">
        <f>IF(ISBLANK('Foglio Google'!BJ93),"-",'Foglio Google'!BJ93)</f>
        <v>-</v>
      </c>
      <c r="AM94" t="str">
        <f>IF(ISBLANK('Foglio Google'!AM93),"",'Foglio Google'!AM93)</f>
        <v/>
      </c>
      <c r="AN94" t="str">
        <f>IF(ISBLANK('Foglio Google'!AN93),"",'Foglio Google'!AN93)</f>
        <v/>
      </c>
      <c r="AO94" t="str">
        <f>IF(ISBLANK('Foglio Google'!AO93),"",'Foglio Google'!AO93)</f>
        <v/>
      </c>
      <c r="AP94" t="str">
        <f>IF(ISBLANK('Foglio Google'!AP93),"",'Foglio Google'!AP93)</f>
        <v/>
      </c>
      <c r="AQ94" t="str">
        <f>IF(ISBLANK('Foglio Google'!AQ93),"",'Foglio Google'!AQ93)</f>
        <v/>
      </c>
      <c r="AR94" t="str">
        <f>IF(ISBLANK('Foglio Google'!AR93),"",'Foglio Google'!AR93)</f>
        <v>sì, sempre</v>
      </c>
      <c r="AS94" t="str">
        <f>IF(ISBLANK('Foglio Google'!AS93),"",'Foglio Google'!AS93)</f>
        <v/>
      </c>
      <c r="AT94" t="str">
        <f>IF(ISBLANK('Foglio Google'!AT93),"",'Foglio Google'!AT93)</f>
        <v/>
      </c>
      <c r="AU94" t="str">
        <f>IF(ISBLANK('Foglio Google'!AU93),"",'Foglio Google'!AU93)</f>
        <v/>
      </c>
      <c r="AV94" t="str">
        <f>IF(ISBLANK('Foglio Google'!AV93),"",'Foglio Google'!AV93)</f>
        <v/>
      </c>
      <c r="AW94" t="str">
        <f>IF(ISBLANK('Foglio Google'!AW93),"",'Foglio Google'!AW93)</f>
        <v/>
      </c>
      <c r="AX94" s="6" t="str">
        <f>IF(ISBLANK('Foglio Google'!AX93),"",'Foglio Google'!AX93)</f>
        <v/>
      </c>
      <c r="AY94" s="6" t="str">
        <f>IF(ISBLANK('Foglio Google'!AY93),"",'Foglio Google'!AY93)</f>
        <v>no</v>
      </c>
      <c r="AZ94" s="6" t="str">
        <f>IF(ISBLANK('Foglio Google'!AZ93),"",'Foglio Google'!AZ93)</f>
        <v>sì</v>
      </c>
      <c r="BA94" s="6" t="str">
        <f>IF(ISBLANK('Foglio Google'!BA93),"",'Foglio Google'!BA93)</f>
        <v>sì</v>
      </c>
      <c r="BC94" s="35">
        <v>4</v>
      </c>
    </row>
    <row r="95" spans="1:55">
      <c r="A95">
        <f t="shared" si="3"/>
        <v>93</v>
      </c>
      <c r="B95" s="1" t="str">
        <f>IF(ISBLANK('Foglio Google'!A94),"-",'Foglio Google'!A94)</f>
        <v>13/04/2015 12.29.59</v>
      </c>
      <c r="C95" s="23">
        <v>1</v>
      </c>
      <c r="D95" s="4" t="str">
        <f>IF(ISBLANK('Foglio Google'!K94),"-",'Foglio Google'!K94)</f>
        <v>luca schettini</v>
      </c>
      <c r="E95" s="5" t="str">
        <f>IF(ISBLANK('Foglio Google'!S94),"-",'Foglio Google'!S94)</f>
        <v>maschio</v>
      </c>
      <c r="F95" s="5">
        <f>IF(ISBLANK('Foglio Google'!T94),"-",'Foglio Google'!T94)</f>
        <v>14</v>
      </c>
      <c r="G95" s="16">
        <f>IF(ISBLANK('Foglio Google'!BE94),"-",'Foglio Google'!BE94)</f>
        <v>36734</v>
      </c>
      <c r="H95" s="4">
        <f>IF(ISBLANK('Foglio Google'!Q94),"0",'Foglio Google'!Q94)</f>
        <v>2</v>
      </c>
      <c r="I95" s="4" t="str">
        <f>IF(ISBLANK('Foglio Google'!BG94),"0",'Foglio Google'!BG94)</f>
        <v>secondogenito</v>
      </c>
      <c r="J95" s="5" t="str">
        <f>IF(ISBLANK('Foglio Google'!B94),"-",'Foglio Google'!B94)</f>
        <v>madre</v>
      </c>
      <c r="K95" s="4">
        <f>IF(ISBLANK('Foglio Google'!C94),"-",'Foglio Google'!C94)</f>
        <v>60</v>
      </c>
      <c r="L95" s="5" t="str">
        <f>IF(ISBLANK('Foglio Google'!D94),"-",'Foglio Google'!D94)</f>
        <v>media</v>
      </c>
      <c r="M95" s="5" t="str">
        <f>IF(ISBLANK('Foglio Google'!E94),"-",'Foglio Google'!E94)</f>
        <v>pensionato</v>
      </c>
      <c r="N95" s="5" t="str">
        <f>IF(ISBLANK('Foglio Google'!F94),"-",'Foglio Google'!F94)</f>
        <v>-</v>
      </c>
      <c r="O95" s="4">
        <f>IF(ISBLANK('Foglio Google'!G94),"-",'Foglio Google'!G94)</f>
        <v>53</v>
      </c>
      <c r="P95" s="5" t="str">
        <f>IF(ISBLANK('Foglio Google'!H94),"-",'Foglio Google'!H94)</f>
        <v>media</v>
      </c>
      <c r="Q95" s="5" t="str">
        <f>IF(ISBLANK('Foglio Google'!I94),"-",'Foglio Google'!I94)</f>
        <v>occupata</v>
      </c>
      <c r="R95" s="5" t="str">
        <f>IF(ISBLANK('Foglio Google'!J94),"-",'Foglio Google'!J94)</f>
        <v>operaia</v>
      </c>
      <c r="S95" s="4">
        <f>IF(ISBLANK('Foglio Google'!U94),"0",'Foglio Google'!U94)</f>
        <v>2</v>
      </c>
      <c r="T95" s="5" t="s">
        <v>845</v>
      </c>
      <c r="U95" s="5" t="str">
        <f>IF(ISBLANK('Foglio Google'!BH94),"-",'Foglio Google'!BH94)</f>
        <v>ORL/GI</v>
      </c>
      <c r="V95" s="5">
        <f>IF(ISBLANK('Foglio Google'!W94),"0",'Foglio Google'!W94)</f>
        <v>2</v>
      </c>
      <c r="W95" s="5">
        <f>IF(ISBLANK('Foglio Google'!X94),"0",'Foglio Google'!X94)</f>
        <v>4</v>
      </c>
      <c r="X95" s="5">
        <f>IF(ISBLANK('Foglio Google'!Y94),"0",'Foglio Google'!Y94)</f>
        <v>5</v>
      </c>
      <c r="Y95" s="5">
        <f>IF(ISBLANK('Foglio Google'!Z94),"0",'Foglio Google'!Z94)</f>
        <v>0</v>
      </c>
      <c r="Z95" s="5">
        <f>IF(ISBLANK('Foglio Google'!AA94),"0",'Foglio Google'!AA94)</f>
        <v>0</v>
      </c>
      <c r="AA95" s="4" t="str">
        <f>IF(ISBLANK('Foglio Google'!AB94),"-",'Foglio Google'!AB94)</f>
        <v>no</v>
      </c>
      <c r="AB95" s="5" t="str">
        <f t="shared" si="2"/>
        <v/>
      </c>
      <c r="AC95" s="4" t="str">
        <f>IF(ISBLANK('Foglio Google'!AC94),"",'Foglio Google'!AC94)</f>
        <v/>
      </c>
      <c r="AD95" s="5" t="str">
        <f>IF(ISBLANK('Foglio Google'!AD94),"",'Foglio Google'!AD94)</f>
        <v/>
      </c>
      <c r="AE95" s="5" t="str">
        <f>IF(ISBLANK('Foglio Google'!AE94),"",'Foglio Google'!AE94)</f>
        <v/>
      </c>
      <c r="AF95" s="5" t="str">
        <f>IF(ISBLANK('Foglio Google'!AF94),"",'Foglio Google'!AF94)</f>
        <v/>
      </c>
      <c r="AG95" s="5" t="str">
        <f>IF(ISBLANK('Foglio Google'!AG94),"",'Foglio Google'!AG94)</f>
        <v/>
      </c>
      <c r="AH95" s="5" t="str">
        <f>IF(ISBLANK('Foglio Google'!AH94),"",'Foglio Google'!AH94)</f>
        <v/>
      </c>
      <c r="AI95" s="5" t="str">
        <f>IF(ISBLANK('Foglio Google'!AI94),"",'Foglio Google'!AI94)</f>
        <v/>
      </c>
      <c r="AJ95" s="5" t="str">
        <f>IF(ISBLANK('Foglio Google'!AJ94),"",'Foglio Google'!AJ94)</f>
        <v/>
      </c>
      <c r="AK95" s="5" t="str">
        <f>IF(ISBLANK('Foglio Google'!AK94),"",'Foglio Google'!AK94)</f>
        <v/>
      </c>
      <c r="AL95" s="4" t="str">
        <f>IF(ISBLANK('Foglio Google'!BJ94),"-",'Foglio Google'!BJ94)</f>
        <v>-</v>
      </c>
      <c r="AM95" t="str">
        <f>IF(ISBLANK('Foglio Google'!AM94),"",'Foglio Google'!AM94)</f>
        <v/>
      </c>
      <c r="AN95" t="str">
        <f>IF(ISBLANK('Foglio Google'!AN94),"",'Foglio Google'!AN94)</f>
        <v/>
      </c>
      <c r="AO95" t="str">
        <f>IF(ISBLANK('Foglio Google'!AO94),"",'Foglio Google'!AO94)</f>
        <v/>
      </c>
      <c r="AP95" t="str">
        <f>IF(ISBLANK('Foglio Google'!AP94),"",'Foglio Google'!AP94)</f>
        <v/>
      </c>
      <c r="AQ95" t="str">
        <f>IF(ISBLANK('Foglio Google'!AQ94),"",'Foglio Google'!AQ94)</f>
        <v/>
      </c>
      <c r="AR95" t="str">
        <f>IF(ISBLANK('Foglio Google'!AR94),"",'Foglio Google'!AR94)</f>
        <v>no</v>
      </c>
      <c r="AS95" t="str">
        <f>IF(ISBLANK('Foglio Google'!AS94),"",'Foglio Google'!AS94)</f>
        <v/>
      </c>
      <c r="AT95" t="str">
        <f>IF(ISBLANK('Foglio Google'!AT94),"",'Foglio Google'!AT94)</f>
        <v/>
      </c>
      <c r="AU95" t="str">
        <f>IF(ISBLANK('Foglio Google'!AU94),"",'Foglio Google'!AU94)</f>
        <v/>
      </c>
      <c r="AV95" t="str">
        <f>IF(ISBLANK('Foglio Google'!AV94),"",'Foglio Google'!AV94)</f>
        <v/>
      </c>
      <c r="AW95" t="str">
        <f>IF(ISBLANK('Foglio Google'!AW94),"",'Foglio Google'!AW94)</f>
        <v/>
      </c>
      <c r="AX95" s="6" t="str">
        <f>IF(ISBLANK('Foglio Google'!AX94),"",'Foglio Google'!AX94)</f>
        <v/>
      </c>
      <c r="AY95" s="6" t="str">
        <f>IF(ISBLANK('Foglio Google'!AY94),"",'Foglio Google'!AY94)</f>
        <v>no</v>
      </c>
      <c r="AZ95" s="6" t="str">
        <f>IF(ISBLANK('Foglio Google'!AZ94),"",'Foglio Google'!AZ94)</f>
        <v>sì</v>
      </c>
      <c r="BA95" s="6" t="str">
        <f>IF(ISBLANK('Foglio Google'!BA94),"",'Foglio Google'!BA94)</f>
        <v>sì</v>
      </c>
      <c r="BC95" s="35">
        <v>2</v>
      </c>
    </row>
    <row r="96" spans="1:55">
      <c r="A96">
        <f t="shared" si="3"/>
        <v>94</v>
      </c>
      <c r="B96" s="1" t="str">
        <f>IF(ISBLANK('Foglio Google'!A95),"-",'Foglio Google'!A95)</f>
        <v>13/04/2015 12.40.25</v>
      </c>
      <c r="C96" s="23">
        <v>1</v>
      </c>
      <c r="D96" s="4" t="str">
        <f>IF(ISBLANK('Foglio Google'!K95),"-",'Foglio Google'!K95)</f>
        <v>nicolò miragliotta</v>
      </c>
      <c r="E96" s="5" t="str">
        <f>IF(ISBLANK('Foglio Google'!S95),"-",'Foglio Google'!S95)</f>
        <v>maschio</v>
      </c>
      <c r="F96" s="5">
        <f>IF(ISBLANK('Foglio Google'!T95),"-",'Foglio Google'!T95)</f>
        <v>3</v>
      </c>
      <c r="G96" s="16">
        <f>IF(ISBLANK('Foglio Google'!BE95),"-",'Foglio Google'!BE95)</f>
        <v>40770</v>
      </c>
      <c r="H96" s="4">
        <f>IF(ISBLANK('Foglio Google'!Q95),"0",'Foglio Google'!Q95)</f>
        <v>2</v>
      </c>
      <c r="I96" s="4" t="str">
        <f>IF(ISBLANK('Foglio Google'!BG95),"0",'Foglio Google'!BG95)</f>
        <v>secondogenito</v>
      </c>
      <c r="J96" s="5" t="str">
        <f>IF(ISBLANK('Foglio Google'!B95),"-",'Foglio Google'!B95)</f>
        <v>madre</v>
      </c>
      <c r="K96" s="4">
        <f>IF(ISBLANK('Foglio Google'!C95),"-",'Foglio Google'!C95)</f>
        <v>49</v>
      </c>
      <c r="L96" s="5" t="str">
        <f>IF(ISBLANK('Foglio Google'!D95),"-",'Foglio Google'!D95)</f>
        <v>laurea</v>
      </c>
      <c r="M96" s="5" t="str">
        <f>IF(ISBLANK('Foglio Google'!E95),"-",'Foglio Google'!E95)</f>
        <v>occupato</v>
      </c>
      <c r="N96" s="5" t="str">
        <f>IF(ISBLANK('Foglio Google'!F95),"-",'Foglio Google'!F95)</f>
        <v>libero professionista</v>
      </c>
      <c r="O96" s="4">
        <f>IF(ISBLANK('Foglio Google'!G95),"-",'Foglio Google'!G95)</f>
        <v>38</v>
      </c>
      <c r="P96" s="5" t="str">
        <f>IF(ISBLANK('Foglio Google'!H95),"-",'Foglio Google'!H95)</f>
        <v>laurea</v>
      </c>
      <c r="Q96" s="5" t="str">
        <f>IF(ISBLANK('Foglio Google'!I95),"-",'Foglio Google'!I95)</f>
        <v>casalinga</v>
      </c>
      <c r="R96" s="5" t="str">
        <f>IF(ISBLANK('Foglio Google'!J95),"-",'Foglio Google'!J95)</f>
        <v>-</v>
      </c>
      <c r="S96" s="4">
        <f>IF(ISBLANK('Foglio Google'!U95),"0",'Foglio Google'!U95)</f>
        <v>3</v>
      </c>
      <c r="T96" s="5" t="s">
        <v>845</v>
      </c>
      <c r="U96" s="5" t="str">
        <f>IF(ISBLANK('Foglio Google'!BH95),"-",'Foglio Google'!BH95)</f>
        <v>ORL</v>
      </c>
      <c r="V96" s="5">
        <f>IF(ISBLANK('Foglio Google'!W95),"0",'Foglio Google'!W95)</f>
        <v>5</v>
      </c>
      <c r="W96" s="5">
        <f>IF(ISBLANK('Foglio Google'!X95),"0",'Foglio Google'!X95)</f>
        <v>0</v>
      </c>
      <c r="X96" s="5">
        <f>IF(ISBLANK('Foglio Google'!Y95),"0",'Foglio Google'!Y95)</f>
        <v>5</v>
      </c>
      <c r="Y96" s="5">
        <f>IF(ISBLANK('Foglio Google'!Z95),"0",'Foglio Google'!Z95)</f>
        <v>2</v>
      </c>
      <c r="Z96" s="5">
        <f>IF(ISBLANK('Foglio Google'!AA95),"0",'Foglio Google'!AA95)</f>
        <v>0</v>
      </c>
      <c r="AA96" s="4" t="str">
        <f>IF(ISBLANK('Foglio Google'!AB95),"-",'Foglio Google'!AB95)</f>
        <v>si</v>
      </c>
      <c r="AB96" s="5">
        <f t="shared" si="2"/>
        <v>1</v>
      </c>
      <c r="AC96" s="4" t="str">
        <f>IF(ISBLANK('Foglio Google'!AC95),"",'Foglio Google'!AC95)</f>
        <v/>
      </c>
      <c r="AD96" s="5" t="str">
        <f>IF(ISBLANK('Foglio Google'!AD95),"",'Foglio Google'!AD95)</f>
        <v>2 volte</v>
      </c>
      <c r="AE96" s="5" t="str">
        <f>IF(ISBLANK('Foglio Google'!AE95),"",'Foglio Google'!AE95)</f>
        <v/>
      </c>
      <c r="AF96" s="5" t="str">
        <f>IF(ISBLANK('Foglio Google'!AF95),"",'Foglio Google'!AF95)</f>
        <v/>
      </c>
      <c r="AG96" s="5" t="str">
        <f>IF(ISBLANK('Foglio Google'!AG95),"",'Foglio Google'!AG95)</f>
        <v/>
      </c>
      <c r="AH96" s="5" t="str">
        <f>IF(ISBLANK('Foglio Google'!AH95),"",'Foglio Google'!AH95)</f>
        <v/>
      </c>
      <c r="AI96" s="5" t="str">
        <f>IF(ISBLANK('Foglio Google'!AI95),"",'Foglio Google'!AI95)</f>
        <v/>
      </c>
      <c r="AJ96" s="5" t="str">
        <f>IF(ISBLANK('Foglio Google'!AJ95),"",'Foglio Google'!AJ95)</f>
        <v/>
      </c>
      <c r="AK96" s="5" t="str">
        <f>IF(ISBLANK('Foglio Google'!AK95),"",'Foglio Google'!AK95)</f>
        <v/>
      </c>
      <c r="AL96" s="4" t="s">
        <v>821</v>
      </c>
      <c r="AM96" t="str">
        <f>IF(ISBLANK('Foglio Google'!AM95),"",'Foglio Google'!AM95)</f>
        <v>mai</v>
      </c>
      <c r="AN96" t="str">
        <f>IF(ISBLANK('Foglio Google'!AN95),"",'Foglio Google'!AN95)</f>
        <v>in alternativa</v>
      </c>
      <c r="AO96" t="str">
        <f>IF(ISBLANK('Foglio Google'!AO95),"",'Foglio Google'!AO95)</f>
        <v>la medicina convenzionale</v>
      </c>
      <c r="AP96" t="str">
        <f>IF(ISBLANK('Foglio Google'!AP95),"",'Foglio Google'!AP95)</f>
        <v>medicine convenzionali</v>
      </c>
      <c r="AQ96" t="str">
        <f>IF(ISBLANK('Foglio Google'!AQ95),"",'Foglio Google'!AQ95)</f>
        <v>altro tentativo con la medicina convenzionale</v>
      </c>
      <c r="AR96" t="str">
        <f>IF(ISBLANK('Foglio Google'!AR95),"",'Foglio Google'!AR95)</f>
        <v>sì, sempre</v>
      </c>
      <c r="AS96" t="str">
        <f>IF(ISBLANK('Foglio Google'!AS95),"",'Foglio Google'!AS95)</f>
        <v/>
      </c>
      <c r="AT96" t="str">
        <f>IF(ISBLANK('Foglio Google'!AT95),"",'Foglio Google'!AT95)</f>
        <v>dicotuss, not sciroppo</v>
      </c>
      <c r="AU96" t="str">
        <f>IF(ISBLANK('Foglio Google'!AU95),"",'Foglio Google'!AU95)</f>
        <v>no</v>
      </c>
      <c r="AV96" t="str">
        <f>IF(ISBLANK('Foglio Google'!AV95),"",'Foglio Google'!AV95)</f>
        <v/>
      </c>
      <c r="AW96" t="str">
        <f>IF(ISBLANK('Foglio Google'!AW95),"",'Foglio Google'!AW95)</f>
        <v>si</v>
      </c>
      <c r="AX96" s="6" t="s">
        <v>864</v>
      </c>
      <c r="AY96" s="6" t="str">
        <f>IF(ISBLANK('Foglio Google'!AY95),"",'Foglio Google'!AY95)</f>
        <v>sì</v>
      </c>
      <c r="AZ96" s="6" t="s">
        <v>57</v>
      </c>
      <c r="BA96" s="6" t="str">
        <f>IF(ISBLANK('Foglio Google'!BA95),"",'Foglio Google'!BA95)</f>
        <v>sì</v>
      </c>
    </row>
    <row r="97" spans="1:53">
      <c r="A97">
        <f t="shared" si="3"/>
        <v>95</v>
      </c>
      <c r="B97" s="1" t="str">
        <f>IF(ISBLANK('Foglio Google'!A96),"-",'Foglio Google'!A96)</f>
        <v>13/04/2015 12.48.57</v>
      </c>
      <c r="C97" s="23">
        <v>1</v>
      </c>
      <c r="D97" s="4" t="str">
        <f>IF(ISBLANK('Foglio Google'!K96),"-",'Foglio Google'!K96)</f>
        <v>nicola amato</v>
      </c>
      <c r="E97" s="5" t="str">
        <f>IF(ISBLANK('Foglio Google'!S96),"-",'Foglio Google'!S96)</f>
        <v>maschio</v>
      </c>
      <c r="F97" s="5">
        <f>IF(ISBLANK('Foglio Google'!T96),"-",'Foglio Google'!T96)</f>
        <v>3</v>
      </c>
      <c r="G97" s="16">
        <f>IF(ISBLANK('Foglio Google'!BE96),"-",'Foglio Google'!BE96)</f>
        <v>40834</v>
      </c>
      <c r="H97" s="4">
        <f>IF(ISBLANK('Foglio Google'!Q96),"0",'Foglio Google'!Q96)</f>
        <v>1</v>
      </c>
      <c r="I97" s="4" t="str">
        <f>IF(ISBLANK('Foglio Google'!BG96),"0",'Foglio Google'!BG96)</f>
        <v>primogenito</v>
      </c>
      <c r="J97" s="5" t="str">
        <f>IF(ISBLANK('Foglio Google'!B96),"-",'Foglio Google'!B96)</f>
        <v>madre</v>
      </c>
      <c r="K97" s="4">
        <f>IF(ISBLANK('Foglio Google'!C96),"-",'Foglio Google'!C96)</f>
        <v>39</v>
      </c>
      <c r="L97" s="5" t="str">
        <f>IF(ISBLANK('Foglio Google'!D96),"-",'Foglio Google'!D96)</f>
        <v>media</v>
      </c>
      <c r="M97" s="5" t="str">
        <f>IF(ISBLANK('Foglio Google'!E96),"-",'Foglio Google'!E96)</f>
        <v>occupato</v>
      </c>
      <c r="N97" s="5" t="str">
        <f>IF(ISBLANK('Foglio Google'!F96),"-",'Foglio Google'!F96)</f>
        <v>operaio</v>
      </c>
      <c r="O97" s="4">
        <f>IF(ISBLANK('Foglio Google'!G96),"-",'Foglio Google'!G96)</f>
        <v>33</v>
      </c>
      <c r="P97" s="5" t="str">
        <f>IF(ISBLANK('Foglio Google'!H96),"-",'Foglio Google'!H96)</f>
        <v>media</v>
      </c>
      <c r="Q97" s="5" t="str">
        <f>IF(ISBLANK('Foglio Google'!I96),"-",'Foglio Google'!I96)</f>
        <v>casalinga</v>
      </c>
      <c r="R97" s="5" t="str">
        <f>IF(ISBLANK('Foglio Google'!J96),"-",'Foglio Google'!J96)</f>
        <v>-</v>
      </c>
      <c r="S97" s="4">
        <f>IF(ISBLANK('Foglio Google'!U96),"0",'Foglio Google'!U96)</f>
        <v>2</v>
      </c>
      <c r="T97" s="5" t="s">
        <v>845</v>
      </c>
      <c r="U97" s="5" t="str">
        <f>IF(ISBLANK('Foglio Google'!BH96),"-",'Foglio Google'!BH96)</f>
        <v>ORL</v>
      </c>
      <c r="V97" s="5">
        <f>IF(ISBLANK('Foglio Google'!W96),"0",'Foglio Google'!W96)</f>
        <v>3</v>
      </c>
      <c r="W97" s="5">
        <f>IF(ISBLANK('Foglio Google'!X96),"0",'Foglio Google'!X96)</f>
        <v>0</v>
      </c>
      <c r="X97" s="5">
        <f>IF(ISBLANK('Foglio Google'!Y96),"0",'Foglio Google'!Y96)</f>
        <v>2</v>
      </c>
      <c r="Y97" s="5">
        <f>IF(ISBLANK('Foglio Google'!Z96),"0",'Foglio Google'!Z96)</f>
        <v>0</v>
      </c>
      <c r="Z97" s="5">
        <f>IF(ISBLANK('Foglio Google'!AA96),"0",'Foglio Google'!AA96)</f>
        <v>0</v>
      </c>
      <c r="AA97" s="4" t="str">
        <f>IF(ISBLANK('Foglio Google'!AB96),"-",'Foglio Google'!AB96)</f>
        <v>si</v>
      </c>
      <c r="AB97" s="5">
        <f t="shared" si="2"/>
        <v>1</v>
      </c>
      <c r="AC97" s="4" t="str">
        <f>IF(ISBLANK('Foglio Google'!AC96),"",'Foglio Google'!AC96)</f>
        <v/>
      </c>
      <c r="AD97" s="5" t="str">
        <f>IF(ISBLANK('Foglio Google'!AD96),"",'Foglio Google'!AD96)</f>
        <v>1 volta</v>
      </c>
      <c r="AE97" s="5" t="str">
        <f>IF(ISBLANK('Foglio Google'!AE96),"",'Foglio Google'!AE96)</f>
        <v/>
      </c>
      <c r="AF97" s="5" t="str">
        <f>IF(ISBLANK('Foglio Google'!AF96),"",'Foglio Google'!AF96)</f>
        <v/>
      </c>
      <c r="AG97" s="5" t="str">
        <f>IF(ISBLANK('Foglio Google'!AG96),"",'Foglio Google'!AG96)</f>
        <v/>
      </c>
      <c r="AH97" s="5" t="str">
        <f>IF(ISBLANK('Foglio Google'!AH96),"",'Foglio Google'!AH96)</f>
        <v/>
      </c>
      <c r="AI97" s="5" t="str">
        <f>IF(ISBLANK('Foglio Google'!AI96),"",'Foglio Google'!AI96)</f>
        <v/>
      </c>
      <c r="AJ97" s="5" t="str">
        <f>IF(ISBLANK('Foglio Google'!AJ96),"",'Foglio Google'!AJ96)</f>
        <v/>
      </c>
      <c r="AK97" s="5" t="str">
        <f>IF(ISBLANK('Foglio Google'!AK96),"",'Foglio Google'!AK96)</f>
        <v/>
      </c>
      <c r="AL97" s="4" t="s">
        <v>821</v>
      </c>
      <c r="AM97" t="str">
        <f>IF(ISBLANK('Foglio Google'!AM96),"",'Foglio Google'!AM96)</f>
        <v>nella maggior parte dei casi</v>
      </c>
      <c r="AN97" t="str">
        <f>IF(ISBLANK('Foglio Google'!AN96),"",'Foglio Google'!AN96)</f>
        <v>in alternativa</v>
      </c>
      <c r="AO97" t="str">
        <f>IF(ISBLANK('Foglio Google'!AO96),"",'Foglio Google'!AO96)</f>
        <v>la medicina convenzionale</v>
      </c>
      <c r="AP97" t="str">
        <f>IF(ISBLANK('Foglio Google'!AP96),"",'Foglio Google'!AP96)</f>
        <v>medicine convenzionali</v>
      </c>
      <c r="AQ97" t="str">
        <f>IF(ISBLANK('Foglio Google'!AQ96),"",'Foglio Google'!AQ96)</f>
        <v>altro tentativo con la medicina convenzionale</v>
      </c>
      <c r="AR97" t="str">
        <f>IF(ISBLANK('Foglio Google'!AR96),"",'Foglio Google'!AR96)</f>
        <v>sì, sempre</v>
      </c>
      <c r="AS97" t="str">
        <f>IF(ISBLANK('Foglio Google'!AS96),"",'Foglio Google'!AS96)</f>
        <v/>
      </c>
      <c r="AT97" t="str">
        <f>IF(ISBLANK('Foglio Google'!AT96),"",'Foglio Google'!AT96)</f>
        <v>tussistin</v>
      </c>
      <c r="AU97" t="str">
        <f>IF(ISBLANK('Foglio Google'!AU96),"",'Foglio Google'!AU96)</f>
        <v>no</v>
      </c>
      <c r="AV97" t="str">
        <f>IF(ISBLANK('Foglio Google'!AV96),"",'Foglio Google'!AV96)</f>
        <v/>
      </c>
      <c r="AW97" t="str">
        <f>IF(ISBLANK('Foglio Google'!AW96),"",'Foglio Google'!AW96)</f>
        <v>si</v>
      </c>
      <c r="AX97" s="6" t="str">
        <f>IF(ISBLANK('Foglio Google'!AX96),"",'Foglio Google'!AX96)</f>
        <v>Perche mi è stata consigliata o prescritta dal mio medico o da medici specializzati</v>
      </c>
      <c r="AY97" s="6" t="str">
        <f>IF(ISBLANK('Foglio Google'!AY96),"",'Foglio Google'!AY96)</f>
        <v>sì</v>
      </c>
      <c r="AZ97" s="6" t="str">
        <f>IF(ISBLANK('Foglio Google'!AZ96),"",'Foglio Google'!AZ96)</f>
        <v>sì</v>
      </c>
      <c r="BA97" s="6" t="str">
        <f>IF(ISBLANK('Foglio Google'!BA96),"",'Foglio Google'!BA96)</f>
        <v>sì</v>
      </c>
    </row>
    <row r="98" spans="1:53">
      <c r="A98">
        <f t="shared" si="3"/>
        <v>96</v>
      </c>
      <c r="B98" s="1" t="str">
        <f>IF(ISBLANK('Foglio Google'!A97),"-",'Foglio Google'!A97)</f>
        <v>13/04/2015 13.01.57</v>
      </c>
      <c r="C98" s="23">
        <v>1</v>
      </c>
      <c r="D98" s="4" t="str">
        <f>IF(ISBLANK('Foglio Google'!K97),"-",'Foglio Google'!K97)</f>
        <v>alessandro cosentino</v>
      </c>
      <c r="E98" s="5" t="str">
        <f>IF(ISBLANK('Foglio Google'!S97),"-",'Foglio Google'!S97)</f>
        <v>maschio</v>
      </c>
      <c r="F98" s="5">
        <f>IF(ISBLANK('Foglio Google'!T97),"-",'Foglio Google'!T97)</f>
        <v>9</v>
      </c>
      <c r="G98" s="16">
        <f>IF(ISBLANK('Foglio Google'!BE97),"-",'Foglio Google'!BE97)</f>
        <v>38511</v>
      </c>
      <c r="H98" s="4">
        <f>IF(ISBLANK('Foglio Google'!Q97),"0",'Foglio Google'!Q97)</f>
        <v>3</v>
      </c>
      <c r="I98" s="4" t="str">
        <f>IF(ISBLANK('Foglio Google'!BG97),"0",'Foglio Google'!BG97)</f>
        <v>primogenito</v>
      </c>
      <c r="J98" s="5" t="str">
        <f>IF(ISBLANK('Foglio Google'!B97),"-",'Foglio Google'!B97)</f>
        <v>padre</v>
      </c>
      <c r="K98" s="4">
        <f>IF(ISBLANK('Foglio Google'!C97),"-",'Foglio Google'!C97)</f>
        <v>46</v>
      </c>
      <c r="L98" s="5" t="str">
        <f>IF(ISBLANK('Foglio Google'!D97),"-",'Foglio Google'!D97)</f>
        <v>superiore</v>
      </c>
      <c r="M98" s="5" t="str">
        <f>IF(ISBLANK('Foglio Google'!E97),"-",'Foglio Google'!E97)</f>
        <v>disoccupato</v>
      </c>
      <c r="N98" s="5" t="str">
        <f>IF(ISBLANK('Foglio Google'!F97),"-",'Foglio Google'!F97)</f>
        <v>-</v>
      </c>
      <c r="O98" s="4">
        <f>IF(ISBLANK('Foglio Google'!G97),"-",'Foglio Google'!G97)</f>
        <v>38</v>
      </c>
      <c r="P98" s="5" t="str">
        <f>IF(ISBLANK('Foglio Google'!H97),"-",'Foglio Google'!H97)</f>
        <v>laurea</v>
      </c>
      <c r="Q98" s="5" t="str">
        <f>IF(ISBLANK('Foglio Google'!I97),"-",'Foglio Google'!I97)</f>
        <v>occupata</v>
      </c>
      <c r="R98" s="5" t="str">
        <f>IF(ISBLANK('Foglio Google'!J97),"-",'Foglio Google'!J97)</f>
        <v>impiegata</v>
      </c>
      <c r="S98" s="4">
        <f>IF(ISBLANK('Foglio Google'!U97),"0",'Foglio Google'!U97)</f>
        <v>5</v>
      </c>
      <c r="T98" s="5" t="s">
        <v>845</v>
      </c>
      <c r="U98" s="5" t="str">
        <f>IF(ISBLANK('Foglio Google'!BH97),"-",'Foglio Google'!BH97)</f>
        <v>ORL/GI</v>
      </c>
      <c r="V98" s="5">
        <f>IF(ISBLANK('Foglio Google'!W97),"0",'Foglio Google'!W97)</f>
        <v>3</v>
      </c>
      <c r="W98" s="5">
        <f>IF(ISBLANK('Foglio Google'!X97),"0",'Foglio Google'!X97)</f>
        <v>0</v>
      </c>
      <c r="X98" s="5">
        <f>IF(ISBLANK('Foglio Google'!Y97),"0",'Foglio Google'!Y97)</f>
        <v>3</v>
      </c>
      <c r="Y98" s="5">
        <f>IF(ISBLANK('Foglio Google'!Z97),"0",'Foglio Google'!Z97)</f>
        <v>0</v>
      </c>
      <c r="Z98" s="5">
        <f>IF(ISBLANK('Foglio Google'!AA97),"0",'Foglio Google'!AA97)</f>
        <v>0</v>
      </c>
      <c r="AA98" s="4" t="str">
        <f>IF(ISBLANK('Foglio Google'!AB97),"-",'Foglio Google'!AB97)</f>
        <v>no</v>
      </c>
      <c r="AB98" s="5" t="str">
        <f t="shared" si="2"/>
        <v/>
      </c>
      <c r="AC98" s="4" t="str">
        <f>IF(ISBLANK('Foglio Google'!AC97),"",'Foglio Google'!AC97)</f>
        <v/>
      </c>
      <c r="AD98" s="5" t="str">
        <f>IF(ISBLANK('Foglio Google'!AD97),"",'Foglio Google'!AD97)</f>
        <v/>
      </c>
      <c r="AE98" s="5" t="str">
        <f>IF(ISBLANK('Foglio Google'!AE97),"",'Foglio Google'!AE97)</f>
        <v/>
      </c>
      <c r="AF98" s="5" t="str">
        <f>IF(ISBLANK('Foglio Google'!AF97),"",'Foglio Google'!AF97)</f>
        <v/>
      </c>
      <c r="AG98" s="5" t="str">
        <f>IF(ISBLANK('Foglio Google'!AG97),"",'Foglio Google'!AG97)</f>
        <v/>
      </c>
      <c r="AH98" s="5" t="str">
        <f>IF(ISBLANK('Foglio Google'!AH97),"",'Foglio Google'!AH97)</f>
        <v/>
      </c>
      <c r="AI98" s="5" t="str">
        <f>IF(ISBLANK('Foglio Google'!AI97),"",'Foglio Google'!AI97)</f>
        <v/>
      </c>
      <c r="AJ98" s="5" t="str">
        <f>IF(ISBLANK('Foglio Google'!AJ97),"",'Foglio Google'!AJ97)</f>
        <v/>
      </c>
      <c r="AK98" s="5" t="str">
        <f>IF(ISBLANK('Foglio Google'!AK97),"",'Foglio Google'!AK97)</f>
        <v/>
      </c>
      <c r="AL98" s="4" t="str">
        <f>IF(ISBLANK('Foglio Google'!BJ97),"-",'Foglio Google'!BJ97)</f>
        <v>-</v>
      </c>
      <c r="AM98" t="str">
        <f>IF(ISBLANK('Foglio Google'!AM97),"",'Foglio Google'!AM97)</f>
        <v/>
      </c>
      <c r="AN98" t="str">
        <f>IF(ISBLANK('Foglio Google'!AN97),"",'Foglio Google'!AN97)</f>
        <v/>
      </c>
      <c r="AO98" t="str">
        <f>IF(ISBLANK('Foglio Google'!AO97),"",'Foglio Google'!AO97)</f>
        <v/>
      </c>
      <c r="AP98" t="str">
        <f>IF(ISBLANK('Foglio Google'!AP97),"",'Foglio Google'!AP97)</f>
        <v/>
      </c>
      <c r="AQ98" t="str">
        <f>IF(ISBLANK('Foglio Google'!AQ97),"",'Foglio Google'!AQ97)</f>
        <v/>
      </c>
      <c r="AR98" t="str">
        <f>IF(ISBLANK('Foglio Google'!AR97),"",'Foglio Google'!AR97)</f>
        <v>sì, sempre</v>
      </c>
      <c r="AS98" t="str">
        <f>IF(ISBLANK('Foglio Google'!AS97),"",'Foglio Google'!AS97)</f>
        <v/>
      </c>
      <c r="AT98" t="str">
        <f>IF(ISBLANK('Foglio Google'!AT97),"",'Foglio Google'!AT97)</f>
        <v/>
      </c>
      <c r="AU98" t="str">
        <f>IF(ISBLANK('Foglio Google'!AU97),"",'Foglio Google'!AU97)</f>
        <v/>
      </c>
      <c r="AV98" t="str">
        <f>IF(ISBLANK('Foglio Google'!AV97),"",'Foglio Google'!AV97)</f>
        <v/>
      </c>
      <c r="AW98" t="str">
        <f>IF(ISBLANK('Foglio Google'!AW97),"",'Foglio Google'!AW97)</f>
        <v/>
      </c>
      <c r="AX98" s="6" t="str">
        <f>IF(ISBLANK('Foglio Google'!AX97),"",'Foglio Google'!AX97)</f>
        <v/>
      </c>
      <c r="AY98" s="6" t="str">
        <f>IF(ISBLANK('Foglio Google'!AY97),"",'Foglio Google'!AY97)</f>
        <v>sì</v>
      </c>
      <c r="AZ98" s="6" t="str">
        <f>IF(ISBLANK('Foglio Google'!AZ97),"",'Foglio Google'!AZ97)</f>
        <v>sì</v>
      </c>
      <c r="BA98" s="6" t="str">
        <f>IF(ISBLANK('Foglio Google'!BA97),"",'Foglio Google'!BA97)</f>
        <v>sì</v>
      </c>
    </row>
    <row r="99" spans="1:53">
      <c r="A99">
        <f t="shared" si="3"/>
        <v>97</v>
      </c>
      <c r="B99" s="1" t="str">
        <f>IF(ISBLANK('Foglio Google'!A98),"-",'Foglio Google'!A98)</f>
        <v>17/04/2015 16.08.34</v>
      </c>
      <c r="C99" s="23">
        <v>1</v>
      </c>
      <c r="D99" s="4" t="str">
        <f>IF(ISBLANK('Foglio Google'!K98),"-",'Foglio Google'!K98)</f>
        <v>giada gattico</v>
      </c>
      <c r="E99" s="5" t="str">
        <f>IF(ISBLANK('Foglio Google'!S98),"-",'Foglio Google'!S98)</f>
        <v>femmina</v>
      </c>
      <c r="F99" s="5">
        <f>IF(ISBLANK('Foglio Google'!T98),"-",'Foglio Google'!T98)</f>
        <v>12</v>
      </c>
      <c r="G99" s="16">
        <f>IF(ISBLANK('Foglio Google'!BE98),"-",'Foglio Google'!BE98)</f>
        <v>37668</v>
      </c>
      <c r="H99" s="4">
        <f>IF(ISBLANK('Foglio Google'!Q98),"0",'Foglio Google'!Q98)</f>
        <v>2</v>
      </c>
      <c r="I99" s="4" t="str">
        <f>IF(ISBLANK('Foglio Google'!BG98),"0",'Foglio Google'!BG98)</f>
        <v>secondogenito</v>
      </c>
      <c r="J99" s="5" t="str">
        <f>IF(ISBLANK('Foglio Google'!B98),"-",'Foglio Google'!B98)</f>
        <v>madre</v>
      </c>
      <c r="K99" s="4">
        <f>IF(ISBLANK('Foglio Google'!C98),"-",'Foglio Google'!C98)</f>
        <v>46</v>
      </c>
      <c r="L99" s="5" t="str">
        <f>IF(ISBLANK('Foglio Google'!D98),"-",'Foglio Google'!D98)</f>
        <v>superiore</v>
      </c>
      <c r="M99" s="5" t="str">
        <f>IF(ISBLANK('Foglio Google'!E98),"-",'Foglio Google'!E98)</f>
        <v>occupato</v>
      </c>
      <c r="N99" s="5" t="str">
        <f>IF(ISBLANK('Foglio Google'!F98),"-",'Foglio Google'!F98)</f>
        <v>operaio</v>
      </c>
      <c r="O99" s="4">
        <f>IF(ISBLANK('Foglio Google'!G98),"-",'Foglio Google'!G98)</f>
        <v>43</v>
      </c>
      <c r="P99" s="5" t="str">
        <f>IF(ISBLANK('Foglio Google'!H98),"-",'Foglio Google'!H98)</f>
        <v>media</v>
      </c>
      <c r="Q99" s="5" t="str">
        <f>IF(ISBLANK('Foglio Google'!I98),"-",'Foglio Google'!I98)</f>
        <v>casalinga</v>
      </c>
      <c r="R99" s="5" t="str">
        <f>IF(ISBLANK('Foglio Google'!J98),"-",'Foglio Google'!J98)</f>
        <v>-</v>
      </c>
      <c r="S99" s="4">
        <f>IF(ISBLANK('Foglio Google'!U98),"0",'Foglio Google'!U98)</f>
        <v>6</v>
      </c>
      <c r="T99" s="5" t="s">
        <v>846</v>
      </c>
      <c r="U99" s="5" t="str">
        <f>IF(ISBLANK('Foglio Google'!BH98),"-",'Foglio Google'!BH98)</f>
        <v>ORL</v>
      </c>
      <c r="V99" s="5">
        <f>IF(ISBLANK('Foglio Google'!W98),"0",'Foglio Google'!W98)</f>
        <v>4</v>
      </c>
      <c r="W99" s="5">
        <f>IF(ISBLANK('Foglio Google'!X98),"0",'Foglio Google'!X98)</f>
        <v>0</v>
      </c>
      <c r="X99" s="5">
        <f>IF(ISBLANK('Foglio Google'!Y98),"0",'Foglio Google'!Y98)</f>
        <v>4</v>
      </c>
      <c r="Y99" s="5">
        <f>IF(ISBLANK('Foglio Google'!Z98),"0",'Foglio Google'!Z98)</f>
        <v>0</v>
      </c>
      <c r="Z99" s="5">
        <f>IF(ISBLANK('Foglio Google'!AA98),"0",'Foglio Google'!AA98)</f>
        <v>0</v>
      </c>
      <c r="AA99" s="4" t="str">
        <f>IF(ISBLANK('Foglio Google'!AB98),"-",'Foglio Google'!AB98)</f>
        <v>no</v>
      </c>
      <c r="AB99" s="5" t="str">
        <f t="shared" si="2"/>
        <v/>
      </c>
      <c r="AC99" s="4" t="str">
        <f>IF(ISBLANK('Foglio Google'!AC98),"",'Foglio Google'!AC98)</f>
        <v/>
      </c>
      <c r="AD99" s="5" t="str">
        <f>IF(ISBLANK('Foglio Google'!AD98),"",'Foglio Google'!AD98)</f>
        <v/>
      </c>
      <c r="AE99" s="5" t="str">
        <f>IF(ISBLANK('Foglio Google'!AE98),"",'Foglio Google'!AE98)</f>
        <v/>
      </c>
      <c r="AF99" s="5" t="str">
        <f>IF(ISBLANK('Foglio Google'!AF98),"",'Foglio Google'!AF98)</f>
        <v/>
      </c>
      <c r="AG99" s="5" t="str">
        <f>IF(ISBLANK('Foglio Google'!AG98),"",'Foglio Google'!AG98)</f>
        <v/>
      </c>
      <c r="AH99" s="5" t="str">
        <f>IF(ISBLANK('Foglio Google'!AH98),"",'Foglio Google'!AH98)</f>
        <v/>
      </c>
      <c r="AI99" s="5" t="str">
        <f>IF(ISBLANK('Foglio Google'!AI98),"",'Foglio Google'!AI98)</f>
        <v/>
      </c>
      <c r="AJ99" s="5" t="str">
        <f>IF(ISBLANK('Foglio Google'!AJ98),"",'Foglio Google'!AJ98)</f>
        <v/>
      </c>
      <c r="AK99" s="5" t="str">
        <f>IF(ISBLANK('Foglio Google'!AK98),"",'Foglio Google'!AK98)</f>
        <v/>
      </c>
      <c r="AL99" s="4" t="str">
        <f>IF(ISBLANK('Foglio Google'!BJ98),"-",'Foglio Google'!BJ98)</f>
        <v>-</v>
      </c>
      <c r="AM99" t="str">
        <f>IF(ISBLANK('Foglio Google'!AM98),"",'Foglio Google'!AM98)</f>
        <v/>
      </c>
      <c r="AN99" t="str">
        <f>IF(ISBLANK('Foglio Google'!AN98),"",'Foglio Google'!AN98)</f>
        <v/>
      </c>
      <c r="AO99" t="str">
        <f>IF(ISBLANK('Foglio Google'!AO98),"",'Foglio Google'!AO98)</f>
        <v/>
      </c>
      <c r="AP99" t="str">
        <f>IF(ISBLANK('Foglio Google'!AP98),"",'Foglio Google'!AP98)</f>
        <v/>
      </c>
      <c r="AQ99" t="str">
        <f>IF(ISBLANK('Foglio Google'!AQ98),"",'Foglio Google'!AQ98)</f>
        <v/>
      </c>
      <c r="AR99" t="str">
        <f>IF(ISBLANK('Foglio Google'!AR98),"",'Foglio Google'!AR98)</f>
        <v>sì, sempre</v>
      </c>
      <c r="AS99" t="str">
        <f>IF(ISBLANK('Foglio Google'!AS98),"",'Foglio Google'!AS98)</f>
        <v/>
      </c>
      <c r="AT99" t="str">
        <f>IF(ISBLANK('Foglio Google'!AT98),"",'Foglio Google'!AT98)</f>
        <v/>
      </c>
      <c r="AU99" t="str">
        <f>IF(ISBLANK('Foglio Google'!AU98),"",'Foglio Google'!AU98)</f>
        <v/>
      </c>
      <c r="AV99" t="str">
        <f>IF(ISBLANK('Foglio Google'!AV98),"",'Foglio Google'!AV98)</f>
        <v/>
      </c>
      <c r="AW99" t="str">
        <f>IF(ISBLANK('Foglio Google'!AW98),"",'Foglio Google'!AW98)</f>
        <v/>
      </c>
      <c r="AX99" s="6" t="str">
        <f>IF(ISBLANK('Foglio Google'!AX98),"",'Foglio Google'!AX98)</f>
        <v/>
      </c>
      <c r="AY99" s="6" t="str">
        <f>IF(ISBLANK('Foglio Google'!AY98),"",'Foglio Google'!AY98)</f>
        <v>sì</v>
      </c>
      <c r="AZ99" s="6" t="str">
        <f>IF(ISBLANK('Foglio Google'!AZ98),"",'Foglio Google'!AZ98)</f>
        <v>sì</v>
      </c>
      <c r="BA99" s="6" t="str">
        <f>IF(ISBLANK('Foglio Google'!BA98),"",'Foglio Google'!BA98)</f>
        <v>sì</v>
      </c>
    </row>
    <row r="100" spans="1:53">
      <c r="A100">
        <f t="shared" si="3"/>
        <v>98</v>
      </c>
      <c r="B100" s="1" t="str">
        <f>IF(ISBLANK('Foglio Google'!A99),"-",'Foglio Google'!A99)</f>
        <v>17/04/2015 16.19.37</v>
      </c>
      <c r="C100" s="23">
        <v>1</v>
      </c>
      <c r="D100" s="4" t="str">
        <f>IF(ISBLANK('Foglio Google'!K99),"-",'Foglio Google'!K99)</f>
        <v>francesca rosalina nappo</v>
      </c>
      <c r="E100" s="5" t="str">
        <f>IF(ISBLANK('Foglio Google'!S99),"-",'Foglio Google'!S99)</f>
        <v>femmina</v>
      </c>
      <c r="F100" s="5">
        <f>IF(ISBLANK('Foglio Google'!T99),"-",'Foglio Google'!T99)</f>
        <v>6</v>
      </c>
      <c r="G100" s="16">
        <f>IF(ISBLANK('Foglio Google'!BE99),"-",'Foglio Google'!BE99)</f>
        <v>39675</v>
      </c>
      <c r="H100" s="4">
        <f>IF(ISBLANK('Foglio Google'!Q99),"0",'Foglio Google'!Q99)</f>
        <v>2</v>
      </c>
      <c r="I100" s="4" t="str">
        <f>IF(ISBLANK('Foglio Google'!BG99),"0",'Foglio Google'!BG99)</f>
        <v>secondogenito</v>
      </c>
      <c r="J100" s="5" t="str">
        <f>IF(ISBLANK('Foglio Google'!B99),"-",'Foglio Google'!B99)</f>
        <v>madre</v>
      </c>
      <c r="K100" s="4">
        <f>IF(ISBLANK('Foglio Google'!C99),"-",'Foglio Google'!C99)</f>
        <v>28</v>
      </c>
      <c r="L100" s="5" t="str">
        <f>IF(ISBLANK('Foglio Google'!D99),"-",'Foglio Google'!D99)</f>
        <v>media</v>
      </c>
      <c r="M100" s="5" t="str">
        <f>IF(ISBLANK('Foglio Google'!E99),"-",'Foglio Google'!E99)</f>
        <v>occupato</v>
      </c>
      <c r="N100" s="5" t="str">
        <f>IF(ISBLANK('Foglio Google'!F99),"-",'Foglio Google'!F99)</f>
        <v>operaio</v>
      </c>
      <c r="O100" s="4">
        <f>IF(ISBLANK('Foglio Google'!G99),"-",'Foglio Google'!G99)</f>
        <v>29</v>
      </c>
      <c r="P100" s="5" t="str">
        <f>IF(ISBLANK('Foglio Google'!H99),"-",'Foglio Google'!H99)</f>
        <v>superiore</v>
      </c>
      <c r="Q100" s="5" t="str">
        <f>IF(ISBLANK('Foglio Google'!I99),"-",'Foglio Google'!I99)</f>
        <v>occupata</v>
      </c>
      <c r="R100" s="5" t="str">
        <f>IF(ISBLANK('Foglio Google'!J99),"-",'Foglio Google'!J99)</f>
        <v>libera professionista</v>
      </c>
      <c r="S100" s="4">
        <f>IF(ISBLANK('Foglio Google'!U99),"0",'Foglio Google'!U99)</f>
        <v>7</v>
      </c>
      <c r="T100" s="5" t="s">
        <v>846</v>
      </c>
      <c r="U100" s="5" t="str">
        <f>IF(ISBLANK('Foglio Google'!BH99),"-",'Foglio Google'!BH99)</f>
        <v>ORL</v>
      </c>
      <c r="V100" s="5">
        <f>IF(ISBLANK('Foglio Google'!W99),"0",'Foglio Google'!W99)</f>
        <v>2</v>
      </c>
      <c r="W100" s="5">
        <f>IF(ISBLANK('Foglio Google'!X99),"0",'Foglio Google'!X99)</f>
        <v>0</v>
      </c>
      <c r="X100" s="5">
        <f>IF(ISBLANK('Foglio Google'!Y99),"0",'Foglio Google'!Y99)</f>
        <v>10</v>
      </c>
      <c r="Y100" s="5">
        <f>IF(ISBLANK('Foglio Google'!Z99),"0",'Foglio Google'!Z99)</f>
        <v>0</v>
      </c>
      <c r="Z100" s="5">
        <f>IF(ISBLANK('Foglio Google'!AA99),"0",'Foglio Google'!AA99)</f>
        <v>4</v>
      </c>
      <c r="AA100" s="4" t="str">
        <f>IF(ISBLANK('Foglio Google'!AB99),"-",'Foglio Google'!AB99)</f>
        <v>si</v>
      </c>
      <c r="AB100" s="5">
        <f t="shared" si="2"/>
        <v>1</v>
      </c>
      <c r="AC100" s="4" t="str">
        <f>IF(ISBLANK('Foglio Google'!AC99),"",'Foglio Google'!AC99)</f>
        <v/>
      </c>
      <c r="AD100" s="5" t="str">
        <f>IF(ISBLANK('Foglio Google'!AD99),"",'Foglio Google'!AD99)</f>
        <v>più di 7 volte</v>
      </c>
      <c r="AE100" s="5" t="str">
        <f>IF(ISBLANK('Foglio Google'!AE99),"",'Foglio Google'!AE99)</f>
        <v/>
      </c>
      <c r="AF100" s="5" t="str">
        <f>IF(ISBLANK('Foglio Google'!AF99),"",'Foglio Google'!AF99)</f>
        <v/>
      </c>
      <c r="AG100" s="5" t="str">
        <f>IF(ISBLANK('Foglio Google'!AG99),"",'Foglio Google'!AG99)</f>
        <v/>
      </c>
      <c r="AH100" s="5" t="str">
        <f>IF(ISBLANK('Foglio Google'!AH99),"",'Foglio Google'!AH99)</f>
        <v/>
      </c>
      <c r="AI100" s="5" t="str">
        <f>IF(ISBLANK('Foglio Google'!AI99),"",'Foglio Google'!AI99)</f>
        <v/>
      </c>
      <c r="AJ100" s="5" t="str">
        <f>IF(ISBLANK('Foglio Google'!AJ99),"",'Foglio Google'!AJ99)</f>
        <v/>
      </c>
      <c r="AK100" s="5" t="str">
        <f>IF(ISBLANK('Foglio Google'!AK99),"",'Foglio Google'!AK99)</f>
        <v/>
      </c>
      <c r="AL100" s="4" t="s">
        <v>821</v>
      </c>
      <c r="AM100" t="str">
        <f>IF(ISBLANK('Foglio Google'!AM99),"",'Foglio Google'!AM99)</f>
        <v>nella maggior parte dei casi</v>
      </c>
      <c r="AN100" t="str">
        <f>IF(ISBLANK('Foglio Google'!AN99),"",'Foglio Google'!AN99)</f>
        <v>in alternativa</v>
      </c>
      <c r="AO100" t="str">
        <f>IF(ISBLANK('Foglio Google'!AO99),"",'Foglio Google'!AO99)</f>
        <v>la medicina alternativa</v>
      </c>
      <c r="AP100" t="str">
        <f>IF(ISBLANK('Foglio Google'!AP99),"",'Foglio Google'!AP99)</f>
        <v>medicine convenzionali</v>
      </c>
      <c r="AQ100" t="str">
        <f>IF(ISBLANK('Foglio Google'!AQ99),"",'Foglio Google'!AQ99)</f>
        <v>medicine non convenzionali</v>
      </c>
      <c r="AR100" t="str">
        <f>IF(ISBLANK('Foglio Google'!AR99),"",'Foglio Google'!AR99)</f>
        <v>dipende dalla patologia per la quale si utilizzano</v>
      </c>
      <c r="AS100" t="str">
        <f>IF(ISBLANK('Foglio Google'!AS99),"",'Foglio Google'!AS99)</f>
        <v>farmacista, su consiglio di conoscenti che le utilizzano</v>
      </c>
      <c r="AT100" t="str">
        <f>IF(ISBLANK('Foglio Google'!AT99),"",'Foglio Google'!AT99)</f>
        <v>sciroppo alla bava di lumaca</v>
      </c>
      <c r="AU100" t="str">
        <f>IF(ISBLANK('Foglio Google'!AU99),"",'Foglio Google'!AU99)</f>
        <v>no</v>
      </c>
      <c r="AV100" t="str">
        <f>IF(ISBLANK('Foglio Google'!AV99),"",'Foglio Google'!AV99)</f>
        <v/>
      </c>
      <c r="AW100" t="str">
        <f>IF(ISBLANK('Foglio Google'!AW99),"",'Foglio Google'!AW99)</f>
        <v>si</v>
      </c>
      <c r="AX100" s="6" t="str">
        <f>IF(ISBLANK('Foglio Google'!AX99),"",'Foglio Google'!AX99)</f>
        <v>perchè quella prescitta non dava benefici</v>
      </c>
      <c r="AY100" s="6" t="str">
        <f>IF(ISBLANK('Foglio Google'!AY99),"",'Foglio Google'!AY99)</f>
        <v>non lo so</v>
      </c>
      <c r="AZ100" s="6" t="str">
        <f>IF(ISBLANK('Foglio Google'!AZ99),"",'Foglio Google'!AZ99)</f>
        <v>sì</v>
      </c>
      <c r="BA100" s="6" t="str">
        <f>IF(ISBLANK('Foglio Google'!BA99),"",'Foglio Google'!BA99)</f>
        <v>sì</v>
      </c>
    </row>
    <row r="101" spans="1:53">
      <c r="A101">
        <f t="shared" si="3"/>
        <v>99</v>
      </c>
      <c r="B101" s="1" t="str">
        <f>IF(ISBLANK('Foglio Google'!A100),"-",'Foglio Google'!A100)</f>
        <v>17/04/2015 16.33.31</v>
      </c>
      <c r="C101" s="23">
        <v>1</v>
      </c>
      <c r="D101" s="4" t="str">
        <f>IF(ISBLANK('Foglio Google'!K100),"-",'Foglio Google'!K100)</f>
        <v>SOKHNA MAI KABIR MBOW</v>
      </c>
      <c r="E101" s="5" t="str">
        <f>IF(ISBLANK('Foglio Google'!S100),"-",'Foglio Google'!S100)</f>
        <v>femmina</v>
      </c>
      <c r="F101" s="5">
        <f>IF(ISBLANK('Foglio Google'!T100),"-",'Foglio Google'!T100)</f>
        <v>7</v>
      </c>
      <c r="G101" s="16">
        <f>IF(ISBLANK('Foglio Google'!BE100),"-",'Foglio Google'!BE100)</f>
        <v>39342</v>
      </c>
      <c r="H101" s="4">
        <f>IF(ISBLANK('Foglio Google'!Q100),"0",'Foglio Google'!Q100)</f>
        <v>3</v>
      </c>
      <c r="I101" s="4" t="str">
        <f>IF(ISBLANK('Foglio Google'!BG100),"0",'Foglio Google'!BG100)</f>
        <v>primogenito</v>
      </c>
      <c r="J101" s="5" t="str">
        <f>IF(ISBLANK('Foglio Google'!B100),"-",'Foglio Google'!B100)</f>
        <v>padre</v>
      </c>
      <c r="K101" s="4">
        <f>IF(ISBLANK('Foglio Google'!C100),"-",'Foglio Google'!C100)</f>
        <v>53</v>
      </c>
      <c r="L101" s="5" t="str">
        <f>IF(ISBLANK('Foglio Google'!D100),"-",'Foglio Google'!D100)</f>
        <v>elementare</v>
      </c>
      <c r="M101" s="5" t="str">
        <f>IF(ISBLANK('Foglio Google'!E100),"-",'Foglio Google'!E100)</f>
        <v>disoccupato</v>
      </c>
      <c r="N101" s="5" t="str">
        <f>IF(ISBLANK('Foglio Google'!F100),"-",'Foglio Google'!F100)</f>
        <v>-</v>
      </c>
      <c r="O101" s="4">
        <f>IF(ISBLANK('Foglio Google'!G100),"-",'Foglio Google'!G100)</f>
        <v>38</v>
      </c>
      <c r="P101" s="5" t="str">
        <f>IF(ISBLANK('Foglio Google'!H100),"-",'Foglio Google'!H100)</f>
        <v>elementare</v>
      </c>
      <c r="Q101" s="5" t="str">
        <f>IF(ISBLANK('Foglio Google'!I100),"-",'Foglio Google'!I100)</f>
        <v>casalinga</v>
      </c>
      <c r="R101" s="5" t="str">
        <f>IF(ISBLANK('Foglio Google'!J100),"-",'Foglio Google'!J100)</f>
        <v>-</v>
      </c>
      <c r="S101" s="4">
        <f>IF(ISBLANK('Foglio Google'!U100),"0",'Foglio Google'!U100)</f>
        <v>10</v>
      </c>
      <c r="T101" s="5" t="s">
        <v>846</v>
      </c>
      <c r="U101" s="5" t="str">
        <f>IF(ISBLANK('Foglio Google'!BH100),"-",'Foglio Google'!BH100)</f>
        <v>ORL</v>
      </c>
      <c r="V101" s="5">
        <f>IF(ISBLANK('Foglio Google'!W100),"0",'Foglio Google'!W100)</f>
        <v>10</v>
      </c>
      <c r="W101" s="5">
        <f>IF(ISBLANK('Foglio Google'!X100),"0",'Foglio Google'!X100)</f>
        <v>0</v>
      </c>
      <c r="X101" s="5">
        <f>IF(ISBLANK('Foglio Google'!Y100),"0",'Foglio Google'!Y100)</f>
        <v>10</v>
      </c>
      <c r="Y101" s="5">
        <f>IF(ISBLANK('Foglio Google'!Z100),"0",'Foglio Google'!Z100)</f>
        <v>0</v>
      </c>
      <c r="Z101" s="5">
        <f>IF(ISBLANK('Foglio Google'!AA100),"0",'Foglio Google'!AA100)</f>
        <v>0</v>
      </c>
      <c r="AA101" s="4" t="str">
        <f>IF(ISBLANK('Foglio Google'!AB100),"-",'Foglio Google'!AB100)</f>
        <v>no</v>
      </c>
      <c r="AB101" s="5" t="str">
        <f t="shared" si="2"/>
        <v/>
      </c>
      <c r="AC101" s="4" t="str">
        <f>IF(ISBLANK('Foglio Google'!AC100),"",'Foglio Google'!AC100)</f>
        <v/>
      </c>
      <c r="AD101" s="5" t="str">
        <f>IF(ISBLANK('Foglio Google'!AD100),"",'Foglio Google'!AD100)</f>
        <v/>
      </c>
      <c r="AE101" s="5" t="str">
        <f>IF(ISBLANK('Foglio Google'!AE100),"",'Foglio Google'!AE100)</f>
        <v/>
      </c>
      <c r="AF101" s="5" t="str">
        <f>IF(ISBLANK('Foglio Google'!AF100),"",'Foglio Google'!AF100)</f>
        <v/>
      </c>
      <c r="AG101" s="5" t="str">
        <f>IF(ISBLANK('Foglio Google'!AG100),"",'Foglio Google'!AG100)</f>
        <v/>
      </c>
      <c r="AH101" s="5" t="str">
        <f>IF(ISBLANK('Foglio Google'!AH100),"",'Foglio Google'!AH100)</f>
        <v/>
      </c>
      <c r="AI101" s="5" t="str">
        <f>IF(ISBLANK('Foglio Google'!AI100),"",'Foglio Google'!AI100)</f>
        <v/>
      </c>
      <c r="AJ101" s="5" t="str">
        <f>IF(ISBLANK('Foglio Google'!AJ100),"",'Foglio Google'!AJ100)</f>
        <v/>
      </c>
      <c r="AK101" s="5" t="str">
        <f>IF(ISBLANK('Foglio Google'!AK100),"",'Foglio Google'!AK100)</f>
        <v/>
      </c>
      <c r="AL101" s="4" t="str">
        <f>IF(ISBLANK('Foglio Google'!BJ100),"-",'Foglio Google'!BJ100)</f>
        <v>-</v>
      </c>
      <c r="AM101" t="str">
        <f>IF(ISBLANK('Foglio Google'!AM100),"",'Foglio Google'!AM100)</f>
        <v/>
      </c>
      <c r="AN101" t="str">
        <f>IF(ISBLANK('Foglio Google'!AN100),"",'Foglio Google'!AN100)</f>
        <v/>
      </c>
      <c r="AO101" t="str">
        <f>IF(ISBLANK('Foglio Google'!AO100),"",'Foglio Google'!AO100)</f>
        <v/>
      </c>
      <c r="AP101" t="str">
        <f>IF(ISBLANK('Foglio Google'!AP100),"",'Foglio Google'!AP100)</f>
        <v/>
      </c>
      <c r="AQ101" t="str">
        <f>IF(ISBLANK('Foglio Google'!AQ100),"",'Foglio Google'!AQ100)</f>
        <v/>
      </c>
      <c r="AR101" t="str">
        <f>IF(ISBLANK('Foglio Google'!AR100),"",'Foglio Google'!AR100)</f>
        <v>sì, sempre</v>
      </c>
      <c r="AS101" t="str">
        <f>IF(ISBLANK('Foglio Google'!AS100),"",'Foglio Google'!AS100)</f>
        <v/>
      </c>
      <c r="AT101" t="str">
        <f>IF(ISBLANK('Foglio Google'!AT100),"",'Foglio Google'!AT100)</f>
        <v/>
      </c>
      <c r="AU101" t="str">
        <f>IF(ISBLANK('Foglio Google'!AU100),"",'Foglio Google'!AU100)</f>
        <v/>
      </c>
      <c r="AV101" t="str">
        <f>IF(ISBLANK('Foglio Google'!AV100),"",'Foglio Google'!AV100)</f>
        <v/>
      </c>
      <c r="AW101" t="str">
        <f>IF(ISBLANK('Foglio Google'!AW100),"",'Foglio Google'!AW100)</f>
        <v/>
      </c>
      <c r="AX101" s="6" t="str">
        <f>IF(ISBLANK('Foglio Google'!AX100),"",'Foglio Google'!AX100)</f>
        <v/>
      </c>
      <c r="AY101" s="6" t="str">
        <f>IF(ISBLANK('Foglio Google'!AY100),"",'Foglio Google'!AY100)</f>
        <v>sì</v>
      </c>
      <c r="AZ101" s="6" t="str">
        <f>IF(ISBLANK('Foglio Google'!AZ100),"",'Foglio Google'!AZ100)</f>
        <v>sì</v>
      </c>
      <c r="BA101" s="6" t="str">
        <f>IF(ISBLANK('Foglio Google'!BA100),"",'Foglio Google'!BA100)</f>
        <v>sì</v>
      </c>
    </row>
    <row r="102" spans="1:53">
      <c r="A102">
        <f t="shared" si="3"/>
        <v>100</v>
      </c>
      <c r="B102" s="1" t="str">
        <f>IF(ISBLANK('Foglio Google'!A101),"-",'Foglio Google'!A101)</f>
        <v>17/04/2015 16.43.56</v>
      </c>
      <c r="C102" s="23">
        <v>1</v>
      </c>
      <c r="D102" s="4" t="str">
        <f>IF(ISBLANK('Foglio Google'!K101),"-",'Foglio Google'!K101)</f>
        <v>giada vittoria raineri</v>
      </c>
      <c r="E102" s="5" t="str">
        <f>IF(ISBLANK('Foglio Google'!S101),"-",'Foglio Google'!S101)</f>
        <v>femmina</v>
      </c>
      <c r="F102" s="5">
        <f>IF(ISBLANK('Foglio Google'!T101),"-",'Foglio Google'!T101)</f>
        <v>13</v>
      </c>
      <c r="G102" s="16">
        <f>IF(ISBLANK('Foglio Google'!BE101),"-",'Foglio Google'!BE101)</f>
        <v>37153</v>
      </c>
      <c r="H102" s="4">
        <f>IF(ISBLANK('Foglio Google'!Q101),"0",'Foglio Google'!Q101)</f>
        <v>1</v>
      </c>
      <c r="I102" s="4" t="str">
        <f>IF(ISBLANK('Foglio Google'!BG101),"0",'Foglio Google'!BG101)</f>
        <v>primogenito</v>
      </c>
      <c r="J102" s="5" t="str">
        <f>IF(ISBLANK('Foglio Google'!B101),"-",'Foglio Google'!B101)</f>
        <v>madre</v>
      </c>
      <c r="K102" s="4">
        <f>IF(ISBLANK('Foglio Google'!C101),"-",'Foglio Google'!C101)</f>
        <v>56</v>
      </c>
      <c r="L102" s="5" t="str">
        <f>IF(ISBLANK('Foglio Google'!D101),"-",'Foglio Google'!D101)</f>
        <v>media</v>
      </c>
      <c r="M102" s="5" t="str">
        <f>IF(ISBLANK('Foglio Google'!E101),"-",'Foglio Google'!E101)</f>
        <v>disoccupato</v>
      </c>
      <c r="N102" s="5" t="str">
        <f>IF(ISBLANK('Foglio Google'!F101),"-",'Foglio Google'!F101)</f>
        <v>-</v>
      </c>
      <c r="O102" s="4">
        <f>IF(ISBLANK('Foglio Google'!G101),"-",'Foglio Google'!G101)</f>
        <v>54</v>
      </c>
      <c r="P102" s="5" t="str">
        <f>IF(ISBLANK('Foglio Google'!H101),"-",'Foglio Google'!H101)</f>
        <v>superiore</v>
      </c>
      <c r="Q102" s="5" t="str">
        <f>IF(ISBLANK('Foglio Google'!I101),"-",'Foglio Google'!I101)</f>
        <v>casalinga</v>
      </c>
      <c r="R102" s="5" t="str">
        <f>IF(ISBLANK('Foglio Google'!J101),"-",'Foglio Google'!J101)</f>
        <v>-</v>
      </c>
      <c r="S102" s="4">
        <f>IF(ISBLANK('Foglio Google'!U101),"0",'Foglio Google'!U101)</f>
        <v>1</v>
      </c>
      <c r="T102" s="5" t="s">
        <v>845</v>
      </c>
      <c r="U102" s="5" t="str">
        <f>IF(ISBLANK('Foglio Google'!BH101),"-",'Foglio Google'!BH101)</f>
        <v>FEBBRE/INFLUENZA</v>
      </c>
      <c r="V102" s="5">
        <f>IF(ISBLANK('Foglio Google'!W101),"0",'Foglio Google'!W101)</f>
        <v>1</v>
      </c>
      <c r="W102" s="5">
        <f>IF(ISBLANK('Foglio Google'!X101),"0",'Foglio Google'!X101)</f>
        <v>0</v>
      </c>
      <c r="X102" s="5">
        <f>IF(ISBLANK('Foglio Google'!Y101),"0",'Foglio Google'!Y101)</f>
        <v>1</v>
      </c>
      <c r="Y102" s="5">
        <f>IF(ISBLANK('Foglio Google'!Z101),"0",'Foglio Google'!Z101)</f>
        <v>0</v>
      </c>
      <c r="Z102" s="5">
        <f>IF(ISBLANK('Foglio Google'!AA101),"0",'Foglio Google'!AA101)</f>
        <v>0</v>
      </c>
      <c r="AA102" s="4" t="str">
        <f>IF(ISBLANK('Foglio Google'!AB101),"-",'Foglio Google'!AB101)</f>
        <v>no</v>
      </c>
      <c r="AB102" s="5" t="str">
        <f t="shared" si="2"/>
        <v/>
      </c>
      <c r="AC102" s="4" t="str">
        <f>IF(ISBLANK('Foglio Google'!AC101),"",'Foglio Google'!AC101)</f>
        <v/>
      </c>
      <c r="AD102" s="5" t="str">
        <f>IF(ISBLANK('Foglio Google'!AD101),"",'Foglio Google'!AD101)</f>
        <v/>
      </c>
      <c r="AE102" s="5" t="str">
        <f>IF(ISBLANK('Foglio Google'!AE101),"",'Foglio Google'!AE101)</f>
        <v/>
      </c>
      <c r="AF102" s="5" t="str">
        <f>IF(ISBLANK('Foglio Google'!AF101),"",'Foglio Google'!AF101)</f>
        <v/>
      </c>
      <c r="AG102" s="5" t="str">
        <f>IF(ISBLANK('Foglio Google'!AG101),"",'Foglio Google'!AG101)</f>
        <v/>
      </c>
      <c r="AH102" s="5" t="str">
        <f>IF(ISBLANK('Foglio Google'!AH101),"",'Foglio Google'!AH101)</f>
        <v/>
      </c>
      <c r="AI102" s="5" t="str">
        <f>IF(ISBLANK('Foglio Google'!AI101),"",'Foglio Google'!AI101)</f>
        <v/>
      </c>
      <c r="AJ102" s="5" t="str">
        <f>IF(ISBLANK('Foglio Google'!AJ101),"",'Foglio Google'!AJ101)</f>
        <v/>
      </c>
      <c r="AK102" s="5" t="str">
        <f>IF(ISBLANK('Foglio Google'!AK101),"",'Foglio Google'!AK101)</f>
        <v/>
      </c>
      <c r="AL102" s="4" t="str">
        <f>IF(ISBLANK('Foglio Google'!BJ101),"-",'Foglio Google'!BJ101)</f>
        <v>-</v>
      </c>
      <c r="AM102" t="str">
        <f>IF(ISBLANK('Foglio Google'!AM101),"",'Foglio Google'!AM101)</f>
        <v/>
      </c>
      <c r="AN102" t="str">
        <f>IF(ISBLANK('Foglio Google'!AN101),"",'Foglio Google'!AN101)</f>
        <v/>
      </c>
      <c r="AO102" t="str">
        <f>IF(ISBLANK('Foglio Google'!AO101),"",'Foglio Google'!AO101)</f>
        <v/>
      </c>
      <c r="AP102" t="str">
        <f>IF(ISBLANK('Foglio Google'!AP101),"",'Foglio Google'!AP101)</f>
        <v/>
      </c>
      <c r="AQ102" t="str">
        <f>IF(ISBLANK('Foglio Google'!AQ101),"",'Foglio Google'!AQ101)</f>
        <v/>
      </c>
      <c r="AR102" t="str">
        <f>IF(ISBLANK('Foglio Google'!AR101),"",'Foglio Google'!AR101)</f>
        <v>sì, sempre</v>
      </c>
      <c r="AS102" t="str">
        <f>IF(ISBLANK('Foglio Google'!AS101),"",'Foglio Google'!AS101)</f>
        <v/>
      </c>
      <c r="AT102" t="str">
        <f>IF(ISBLANK('Foglio Google'!AT101),"",'Foglio Google'!AT101)</f>
        <v/>
      </c>
      <c r="AU102" t="str">
        <f>IF(ISBLANK('Foglio Google'!AU101),"",'Foglio Google'!AU101)</f>
        <v/>
      </c>
      <c r="AV102" t="str">
        <f>IF(ISBLANK('Foglio Google'!AV101),"",'Foglio Google'!AV101)</f>
        <v/>
      </c>
      <c r="AW102" t="str">
        <f>IF(ISBLANK('Foglio Google'!AW101),"",'Foglio Google'!AW101)</f>
        <v/>
      </c>
      <c r="AX102" s="6" t="str">
        <f>IF(ISBLANK('Foglio Google'!AX101),"",'Foglio Google'!AX101)</f>
        <v/>
      </c>
      <c r="AY102" s="6" t="str">
        <f>IF(ISBLANK('Foglio Google'!AY101),"",'Foglio Google'!AY101)</f>
        <v>non lo so</v>
      </c>
      <c r="AZ102" s="6" t="str">
        <f>IF(ISBLANK('Foglio Google'!AZ101),"",'Foglio Google'!AZ101)</f>
        <v>sì</v>
      </c>
      <c r="BA102" s="6" t="str">
        <f>IF(ISBLANK('Foglio Google'!BA101),"",'Foglio Google'!BA101)</f>
        <v>sì</v>
      </c>
    </row>
    <row r="103" spans="1:53">
      <c r="A103">
        <f t="shared" si="3"/>
        <v>101</v>
      </c>
      <c r="B103" s="1" t="str">
        <f>IF(ISBLANK('Foglio Google'!A102),"-",'Foglio Google'!A102)</f>
        <v>17/04/2015 16.57.13</v>
      </c>
      <c r="C103" s="23">
        <v>1</v>
      </c>
      <c r="D103" s="4" t="str">
        <f>IF(ISBLANK('Foglio Google'!K102),"-",'Foglio Google'!K102)</f>
        <v>SHARON OGHOMNWEN Yiare</v>
      </c>
      <c r="E103" s="5" t="str">
        <f>IF(ISBLANK('Foglio Google'!S102),"-",'Foglio Google'!S102)</f>
        <v>femmina</v>
      </c>
      <c r="F103" s="5">
        <f>IF(ISBLANK('Foglio Google'!T102),"-",'Foglio Google'!T102)</f>
        <v>8</v>
      </c>
      <c r="G103" s="16">
        <f>IF(ISBLANK('Foglio Google'!BE102),"-",'Foglio Google'!BE102)</f>
        <v>38951</v>
      </c>
      <c r="H103" s="4">
        <f>IF(ISBLANK('Foglio Google'!Q102),"0",'Foglio Google'!Q102)</f>
        <v>3</v>
      </c>
      <c r="I103" s="4" t="str">
        <f>IF(ISBLANK('Foglio Google'!BG102),"0",'Foglio Google'!BG102)</f>
        <v>primogenito</v>
      </c>
      <c r="J103" s="5" t="str">
        <f>IF(ISBLANK('Foglio Google'!B102),"-",'Foglio Google'!B102)</f>
        <v>madre</v>
      </c>
      <c r="K103" s="4">
        <f>IF(ISBLANK('Foglio Google'!C102),"-",'Foglio Google'!C102)</f>
        <v>42</v>
      </c>
      <c r="L103" s="5" t="str">
        <f>IF(ISBLANK('Foglio Google'!D102),"-",'Foglio Google'!D102)</f>
        <v>laurea</v>
      </c>
      <c r="M103" s="5" t="str">
        <f>IF(ISBLANK('Foglio Google'!E102),"-",'Foglio Google'!E102)</f>
        <v>disoccupato</v>
      </c>
      <c r="N103" s="5" t="str">
        <f>IF(ISBLANK('Foglio Google'!F102),"-",'Foglio Google'!F102)</f>
        <v>-</v>
      </c>
      <c r="O103" s="4">
        <f>IF(ISBLANK('Foglio Google'!G102),"-",'Foglio Google'!G102)</f>
        <v>42</v>
      </c>
      <c r="P103" s="5" t="str">
        <f>IF(ISBLANK('Foglio Google'!H102),"-",'Foglio Google'!H102)</f>
        <v>laurea</v>
      </c>
      <c r="Q103" s="5" t="str">
        <f>IF(ISBLANK('Foglio Google'!I102),"-",'Foglio Google'!I102)</f>
        <v>casalinga</v>
      </c>
      <c r="R103" s="5" t="str">
        <f>IF(ISBLANK('Foglio Google'!J102),"-",'Foglio Google'!J102)</f>
        <v>-</v>
      </c>
      <c r="S103" s="4">
        <f>IF(ISBLANK('Foglio Google'!U102),"0",'Foglio Google'!U102)</f>
        <v>2</v>
      </c>
      <c r="T103" s="5" t="s">
        <v>845</v>
      </c>
      <c r="U103" s="5" t="str">
        <f>IF(ISBLANK('Foglio Google'!BH102),"-",'Foglio Google'!BH102)</f>
        <v>FEBBRE/INFLUENZA</v>
      </c>
      <c r="V103" s="5">
        <f>IF(ISBLANK('Foglio Google'!W102),"0",'Foglio Google'!W102)</f>
        <v>4</v>
      </c>
      <c r="W103" s="5">
        <f>IF(ISBLANK('Foglio Google'!X102),"0",'Foglio Google'!X102)</f>
        <v>0</v>
      </c>
      <c r="X103" s="5">
        <f>IF(ISBLANK('Foglio Google'!Y102),"0",'Foglio Google'!Y102)</f>
        <v>4</v>
      </c>
      <c r="Y103" s="5">
        <f>IF(ISBLANK('Foglio Google'!Z102),"0",'Foglio Google'!Z102)</f>
        <v>0</v>
      </c>
      <c r="Z103" s="5">
        <f>IF(ISBLANK('Foglio Google'!AA102),"0",'Foglio Google'!AA102)</f>
        <v>0</v>
      </c>
      <c r="AA103" s="4" t="str">
        <f>IF(ISBLANK('Foglio Google'!AB102),"-",'Foglio Google'!AB102)</f>
        <v>no</v>
      </c>
      <c r="AB103" s="5" t="str">
        <f t="shared" si="2"/>
        <v/>
      </c>
      <c r="AC103" s="4" t="str">
        <f>IF(ISBLANK('Foglio Google'!AC102),"",'Foglio Google'!AC102)</f>
        <v/>
      </c>
      <c r="AD103" s="5" t="str">
        <f>IF(ISBLANK('Foglio Google'!AD102),"",'Foglio Google'!AD102)</f>
        <v/>
      </c>
      <c r="AE103" s="5" t="str">
        <f>IF(ISBLANK('Foglio Google'!AE102),"",'Foglio Google'!AE102)</f>
        <v/>
      </c>
      <c r="AF103" s="5" t="str">
        <f>IF(ISBLANK('Foglio Google'!AF102),"",'Foglio Google'!AF102)</f>
        <v/>
      </c>
      <c r="AG103" s="5" t="str">
        <f>IF(ISBLANK('Foglio Google'!AG102),"",'Foglio Google'!AG102)</f>
        <v/>
      </c>
      <c r="AH103" s="5" t="str">
        <f>IF(ISBLANK('Foglio Google'!AH102),"",'Foglio Google'!AH102)</f>
        <v/>
      </c>
      <c r="AI103" s="5" t="str">
        <f>IF(ISBLANK('Foglio Google'!AI102),"",'Foglio Google'!AI102)</f>
        <v/>
      </c>
      <c r="AJ103" s="5" t="str">
        <f>IF(ISBLANK('Foglio Google'!AJ102),"",'Foglio Google'!AJ102)</f>
        <v/>
      </c>
      <c r="AK103" s="5" t="str">
        <f>IF(ISBLANK('Foglio Google'!AK102),"",'Foglio Google'!AK102)</f>
        <v/>
      </c>
      <c r="AL103" s="4" t="str">
        <f>IF(ISBLANK('Foglio Google'!BJ102),"-",'Foglio Google'!BJ102)</f>
        <v>-</v>
      </c>
      <c r="AM103" t="str">
        <f>IF(ISBLANK('Foglio Google'!AM102),"",'Foglio Google'!AM102)</f>
        <v/>
      </c>
      <c r="AN103" t="str">
        <f>IF(ISBLANK('Foglio Google'!AN102),"",'Foglio Google'!AN102)</f>
        <v/>
      </c>
      <c r="AO103" t="str">
        <f>IF(ISBLANK('Foglio Google'!AO102),"",'Foglio Google'!AO102)</f>
        <v/>
      </c>
      <c r="AP103" t="str">
        <f>IF(ISBLANK('Foglio Google'!AP102),"",'Foglio Google'!AP102)</f>
        <v/>
      </c>
      <c r="AQ103" t="str">
        <f>IF(ISBLANK('Foglio Google'!AQ102),"",'Foglio Google'!AQ102)</f>
        <v/>
      </c>
      <c r="AR103" t="s">
        <v>138</v>
      </c>
      <c r="AS103" t="str">
        <f>IF(ISBLANK('Foglio Google'!AS102),"",'Foglio Google'!AS102)</f>
        <v/>
      </c>
      <c r="AT103" t="str">
        <f>IF(ISBLANK('Foglio Google'!AT102),"",'Foglio Google'!AT102)</f>
        <v/>
      </c>
      <c r="AU103" t="str">
        <f>IF(ISBLANK('Foglio Google'!AU102),"",'Foglio Google'!AU102)</f>
        <v/>
      </c>
      <c r="AV103" t="str">
        <f>IF(ISBLANK('Foglio Google'!AV102),"",'Foglio Google'!AV102)</f>
        <v/>
      </c>
      <c r="AW103" t="str">
        <f>IF(ISBLANK('Foglio Google'!AW102),"",'Foglio Google'!AW102)</f>
        <v/>
      </c>
      <c r="AX103" s="6" t="str">
        <f>IF(ISBLANK('Foglio Google'!AX102),"",'Foglio Google'!AX102)</f>
        <v/>
      </c>
      <c r="AY103" s="6" t="s">
        <v>138</v>
      </c>
      <c r="AZ103" s="6" t="str">
        <f>IF(ISBLANK('Foglio Google'!AZ102),"",'Foglio Google'!AZ102)</f>
        <v>sì</v>
      </c>
      <c r="BA103" s="6" t="str">
        <f>IF(ISBLANK('Foglio Google'!BA102),"",'Foglio Google'!BA102)</f>
        <v>sì</v>
      </c>
    </row>
    <row r="104" spans="1:53">
      <c r="A104">
        <f t="shared" si="3"/>
        <v>102</v>
      </c>
      <c r="B104" s="1" t="str">
        <f>IF(ISBLANK('Foglio Google'!A103),"-",'Foglio Google'!A103)</f>
        <v>17/04/2015 17.08.36</v>
      </c>
      <c r="C104" s="23">
        <v>1</v>
      </c>
      <c r="D104" s="4" t="str">
        <f>IF(ISBLANK('Foglio Google'!K103),"-",'Foglio Google'!K103)</f>
        <v>chiara malvezzi</v>
      </c>
      <c r="E104" s="5" t="str">
        <f>IF(ISBLANK('Foglio Google'!S103),"-",'Foglio Google'!S103)</f>
        <v>femmina</v>
      </c>
      <c r="F104" s="5">
        <f>IF(ISBLANK('Foglio Google'!T103),"-",'Foglio Google'!T103)</f>
        <v>7</v>
      </c>
      <c r="G104" s="16">
        <f>IF(ISBLANK('Foglio Google'!BE103),"-",'Foglio Google'!BE103)</f>
        <v>39494</v>
      </c>
      <c r="H104" s="4">
        <f>IF(ISBLANK('Foglio Google'!Q103),"0",'Foglio Google'!Q103)</f>
        <v>2</v>
      </c>
      <c r="I104" s="4" t="str">
        <f>IF(ISBLANK('Foglio Google'!BG103),"0",'Foglio Google'!BG103)</f>
        <v>primogenito</v>
      </c>
      <c r="J104" s="5" t="str">
        <f>IF(ISBLANK('Foglio Google'!B103),"-",'Foglio Google'!B103)</f>
        <v>padre</v>
      </c>
      <c r="K104" s="4">
        <f>IF(ISBLANK('Foglio Google'!C103),"-",'Foglio Google'!C103)</f>
        <v>44</v>
      </c>
      <c r="L104" s="5" t="str">
        <f>IF(ISBLANK('Foglio Google'!D103),"-",'Foglio Google'!D103)</f>
        <v>laurea</v>
      </c>
      <c r="M104" s="5" t="str">
        <f>IF(ISBLANK('Foglio Google'!E103),"-",'Foglio Google'!E103)</f>
        <v>occupato</v>
      </c>
      <c r="N104" s="5" t="str">
        <f>IF(ISBLANK('Foglio Google'!F103),"-",'Foglio Google'!F103)</f>
        <v>dirigente</v>
      </c>
      <c r="O104" s="4">
        <f>IF(ISBLANK('Foglio Google'!G103),"-",'Foglio Google'!G103)</f>
        <v>41</v>
      </c>
      <c r="P104" s="5" t="str">
        <f>IF(ISBLANK('Foglio Google'!H103),"-",'Foglio Google'!H103)</f>
        <v>laurea</v>
      </c>
      <c r="Q104" s="5" t="str">
        <f>IF(ISBLANK('Foglio Google'!I103),"-",'Foglio Google'!I103)</f>
        <v>occupata</v>
      </c>
      <c r="R104" s="5" t="s">
        <v>849</v>
      </c>
      <c r="S104" s="4">
        <f>IF(ISBLANK('Foglio Google'!U103),"0",'Foglio Google'!U103)</f>
        <v>1</v>
      </c>
      <c r="T104" s="5" t="s">
        <v>845</v>
      </c>
      <c r="U104" s="5" t="str">
        <f>IF(ISBLANK('Foglio Google'!BH103),"-",'Foglio Google'!BH103)</f>
        <v>FEBBRE/INFLUENZA</v>
      </c>
      <c r="V104" s="5">
        <f>IF(ISBLANK('Foglio Google'!W103),"0",'Foglio Google'!W103)</f>
        <v>2</v>
      </c>
      <c r="W104" s="5">
        <f>IF(ISBLANK('Foglio Google'!X103),"0",'Foglio Google'!X103)</f>
        <v>0</v>
      </c>
      <c r="X104" s="5">
        <f>IF(ISBLANK('Foglio Google'!Y103),"0",'Foglio Google'!Y103)</f>
        <v>0</v>
      </c>
      <c r="Y104" s="5">
        <f>IF(ISBLANK('Foglio Google'!Z103),"0",'Foglio Google'!Z103)</f>
        <v>0</v>
      </c>
      <c r="Z104" s="5">
        <f>IF(ISBLANK('Foglio Google'!AA103),"0",'Foglio Google'!AA103)</f>
        <v>0</v>
      </c>
      <c r="AA104" s="4" t="str">
        <f>IF(ISBLANK('Foglio Google'!AB103),"-",'Foglio Google'!AB103)</f>
        <v>no</v>
      </c>
      <c r="AB104" s="5" t="str">
        <f t="shared" si="2"/>
        <v/>
      </c>
      <c r="AC104" s="4" t="str">
        <f>IF(ISBLANK('Foglio Google'!AC103),"",'Foglio Google'!AC103)</f>
        <v/>
      </c>
      <c r="AD104" s="5" t="str">
        <f>IF(ISBLANK('Foglio Google'!AD103),"",'Foglio Google'!AD103)</f>
        <v/>
      </c>
      <c r="AE104" s="5" t="str">
        <f>IF(ISBLANK('Foglio Google'!AE103),"",'Foglio Google'!AE103)</f>
        <v/>
      </c>
      <c r="AF104" s="5" t="str">
        <f>IF(ISBLANK('Foglio Google'!AF103),"",'Foglio Google'!AF103)</f>
        <v/>
      </c>
      <c r="AG104" s="5" t="str">
        <f>IF(ISBLANK('Foglio Google'!AG103),"",'Foglio Google'!AG103)</f>
        <v/>
      </c>
      <c r="AH104" s="5" t="str">
        <f>IF(ISBLANK('Foglio Google'!AH103),"",'Foglio Google'!AH103)</f>
        <v/>
      </c>
      <c r="AI104" s="5" t="str">
        <f>IF(ISBLANK('Foglio Google'!AI103),"",'Foglio Google'!AI103)</f>
        <v/>
      </c>
      <c r="AJ104" s="5" t="str">
        <f>IF(ISBLANK('Foglio Google'!AJ103),"",'Foglio Google'!AJ103)</f>
        <v/>
      </c>
      <c r="AK104" s="5" t="str">
        <f>IF(ISBLANK('Foglio Google'!AK103),"",'Foglio Google'!AK103)</f>
        <v/>
      </c>
      <c r="AL104" s="4" t="str">
        <f>IF(ISBLANK('Foglio Google'!BJ103),"-",'Foglio Google'!BJ103)</f>
        <v>-</v>
      </c>
      <c r="AM104" t="str">
        <f>IF(ISBLANK('Foglio Google'!AM103),"",'Foglio Google'!AM103)</f>
        <v/>
      </c>
      <c r="AN104" t="str">
        <f>IF(ISBLANK('Foglio Google'!AN103),"",'Foglio Google'!AN103)</f>
        <v/>
      </c>
      <c r="AO104" t="str">
        <f>IF(ISBLANK('Foglio Google'!AO103),"",'Foglio Google'!AO103)</f>
        <v/>
      </c>
      <c r="AP104" t="str">
        <f>IF(ISBLANK('Foglio Google'!AP103),"",'Foglio Google'!AP103)</f>
        <v/>
      </c>
      <c r="AQ104" t="str">
        <f>IF(ISBLANK('Foglio Google'!AQ103),"",'Foglio Google'!AQ103)</f>
        <v/>
      </c>
      <c r="AR104" t="s">
        <v>138</v>
      </c>
      <c r="AS104" t="str">
        <f>IF(ISBLANK('Foglio Google'!AS103),"",'Foglio Google'!AS103)</f>
        <v/>
      </c>
      <c r="AT104" t="str">
        <f>IF(ISBLANK('Foglio Google'!AT103),"",'Foglio Google'!AT103)</f>
        <v/>
      </c>
      <c r="AU104" t="str">
        <f>IF(ISBLANK('Foglio Google'!AU103),"",'Foglio Google'!AU103)</f>
        <v/>
      </c>
      <c r="AV104" t="str">
        <f>IF(ISBLANK('Foglio Google'!AV103),"",'Foglio Google'!AV103)</f>
        <v/>
      </c>
      <c r="AW104" t="str">
        <f>IF(ISBLANK('Foglio Google'!AW103),"",'Foglio Google'!AW103)</f>
        <v/>
      </c>
      <c r="AX104" s="6" t="str">
        <f>IF(ISBLANK('Foglio Google'!AX103),"",'Foglio Google'!AX103)</f>
        <v/>
      </c>
      <c r="AY104" s="6" t="str">
        <f>IF(ISBLANK('Foglio Google'!AY103),"",'Foglio Google'!AY103)</f>
        <v>non lo so</v>
      </c>
      <c r="AZ104" s="6" t="str">
        <f>IF(ISBLANK('Foglio Google'!AZ103),"",'Foglio Google'!AZ103)</f>
        <v>sì</v>
      </c>
      <c r="BA104" s="6" t="str">
        <f>IF(ISBLANK('Foglio Google'!BA103),"",'Foglio Google'!BA103)</f>
        <v>sì</v>
      </c>
    </row>
    <row r="105" spans="1:53">
      <c r="A105">
        <f t="shared" si="3"/>
        <v>103</v>
      </c>
      <c r="B105" s="1" t="str">
        <f>IF(ISBLANK('Foglio Google'!A104),"-",'Foglio Google'!A104)</f>
        <v>17/04/2015 17.21.35</v>
      </c>
      <c r="C105" s="23">
        <v>1</v>
      </c>
      <c r="D105" s="4" t="str">
        <f>IF(ISBLANK('Foglio Google'!K104),"-",'Foglio Google'!K104)</f>
        <v>giorgia rebecca mitraglia</v>
      </c>
      <c r="E105" s="5" t="str">
        <f>IF(ISBLANK('Foglio Google'!S104),"-",'Foglio Google'!S104)</f>
        <v>femmina</v>
      </c>
      <c r="F105" s="5">
        <f>IF(ISBLANK('Foglio Google'!T104),"-",'Foglio Google'!T104)</f>
        <v>9</v>
      </c>
      <c r="G105" s="16">
        <f>IF(ISBLANK('Foglio Google'!BE104),"-",'Foglio Google'!BE104)</f>
        <v>38776</v>
      </c>
      <c r="H105" s="4">
        <f>IF(ISBLANK('Foglio Google'!Q104),"0",'Foglio Google'!Q104)</f>
        <v>2</v>
      </c>
      <c r="I105" s="4" t="str">
        <f>IF(ISBLANK('Foglio Google'!BG104),"0",'Foglio Google'!BG104)</f>
        <v>secondogenito</v>
      </c>
      <c r="J105" s="5" t="str">
        <f>IF(ISBLANK('Foglio Google'!B104),"-",'Foglio Google'!B104)</f>
        <v>madre</v>
      </c>
      <c r="K105" s="4">
        <f>IF(ISBLANK('Foglio Google'!C104),"-",'Foglio Google'!C104)</f>
        <v>39</v>
      </c>
      <c r="L105" s="5" t="str">
        <f>IF(ISBLANK('Foglio Google'!D104),"-",'Foglio Google'!D104)</f>
        <v>media</v>
      </c>
      <c r="M105" s="5" t="str">
        <f>IF(ISBLANK('Foglio Google'!E104),"-",'Foglio Google'!E104)</f>
        <v>occupato</v>
      </c>
      <c r="N105" s="5" t="str">
        <f>IF(ISBLANK('Foglio Google'!F104),"-",'Foglio Google'!F104)</f>
        <v>operaio</v>
      </c>
      <c r="O105" s="4">
        <f>IF(ISBLANK('Foglio Google'!G104),"-",'Foglio Google'!G104)</f>
        <v>43</v>
      </c>
      <c r="P105" s="5" t="str">
        <f>IF(ISBLANK('Foglio Google'!H104),"-",'Foglio Google'!H104)</f>
        <v>media</v>
      </c>
      <c r="Q105" s="5" t="str">
        <f>IF(ISBLANK('Foglio Google'!I104),"-",'Foglio Google'!I104)</f>
        <v>disoccupata</v>
      </c>
      <c r="R105" s="5" t="str">
        <f>IF(ISBLANK('Foglio Google'!J104),"-",'Foglio Google'!J104)</f>
        <v>-</v>
      </c>
      <c r="S105" s="4">
        <f>IF(ISBLANK('Foglio Google'!U104),"0",'Foglio Google'!U104)</f>
        <v>3</v>
      </c>
      <c r="T105" s="5" t="s">
        <v>845</v>
      </c>
      <c r="U105" s="5" t="str">
        <f>IF(ISBLANK('Foglio Google'!BH104),"-",'Foglio Google'!BH104)</f>
        <v>GI</v>
      </c>
      <c r="V105" s="5">
        <f>IF(ISBLANK('Foglio Google'!W104),"0",'Foglio Google'!W104)</f>
        <v>5</v>
      </c>
      <c r="W105" s="5">
        <f>IF(ISBLANK('Foglio Google'!X104),"0",'Foglio Google'!X104)</f>
        <v>1</v>
      </c>
      <c r="X105" s="5">
        <f>IF(ISBLANK('Foglio Google'!Y104),"0",'Foglio Google'!Y104)</f>
        <v>5</v>
      </c>
      <c r="Y105" s="5">
        <f>IF(ISBLANK('Foglio Google'!Z104),"0",'Foglio Google'!Z104)</f>
        <v>0</v>
      </c>
      <c r="Z105" s="5">
        <f>IF(ISBLANK('Foglio Google'!AA104),"0",'Foglio Google'!AA104)</f>
        <v>0</v>
      </c>
      <c r="AA105" s="4" t="str">
        <f>IF(ISBLANK('Foglio Google'!AB104),"-",'Foglio Google'!AB104)</f>
        <v>no</v>
      </c>
      <c r="AB105" s="5" t="str">
        <f t="shared" si="2"/>
        <v/>
      </c>
      <c r="AC105" s="4" t="str">
        <f>IF(ISBLANK('Foglio Google'!AC104),"",'Foglio Google'!AC104)</f>
        <v/>
      </c>
      <c r="AD105" s="5" t="str">
        <f>IF(ISBLANK('Foglio Google'!AD104),"",'Foglio Google'!AD104)</f>
        <v/>
      </c>
      <c r="AE105" s="5" t="str">
        <f>IF(ISBLANK('Foglio Google'!AE104),"",'Foglio Google'!AE104)</f>
        <v/>
      </c>
      <c r="AF105" s="5" t="str">
        <f>IF(ISBLANK('Foglio Google'!AF104),"",'Foglio Google'!AF104)</f>
        <v/>
      </c>
      <c r="AG105" s="5" t="str">
        <f>IF(ISBLANK('Foglio Google'!AG104),"",'Foglio Google'!AG104)</f>
        <v/>
      </c>
      <c r="AH105" s="5" t="str">
        <f>IF(ISBLANK('Foglio Google'!AH104),"",'Foglio Google'!AH104)</f>
        <v/>
      </c>
      <c r="AI105" s="5" t="str">
        <f>IF(ISBLANK('Foglio Google'!AI104),"",'Foglio Google'!AI104)</f>
        <v/>
      </c>
      <c r="AJ105" s="5" t="str">
        <f>IF(ISBLANK('Foglio Google'!AJ104),"",'Foglio Google'!AJ104)</f>
        <v/>
      </c>
      <c r="AK105" s="5" t="str">
        <f>IF(ISBLANK('Foglio Google'!AK104),"",'Foglio Google'!AK104)</f>
        <v/>
      </c>
      <c r="AL105" s="4" t="str">
        <f>IF(ISBLANK('Foglio Google'!BJ104),"-",'Foglio Google'!BJ104)</f>
        <v>-</v>
      </c>
      <c r="AM105" t="str">
        <f>IF(ISBLANK('Foglio Google'!AM104),"",'Foglio Google'!AM104)</f>
        <v/>
      </c>
      <c r="AN105" t="str">
        <f>IF(ISBLANK('Foglio Google'!AN104),"",'Foglio Google'!AN104)</f>
        <v/>
      </c>
      <c r="AO105" t="str">
        <f>IF(ISBLANK('Foglio Google'!AO104),"",'Foglio Google'!AO104)</f>
        <v/>
      </c>
      <c r="AP105" t="str">
        <f>IF(ISBLANK('Foglio Google'!AP104),"",'Foglio Google'!AP104)</f>
        <v/>
      </c>
      <c r="AQ105" t="str">
        <f>IF(ISBLANK('Foglio Google'!AQ104),"",'Foglio Google'!AQ104)</f>
        <v/>
      </c>
      <c r="AR105" t="str">
        <f>IF(ISBLANK('Foglio Google'!AR104),"",'Foglio Google'!AR104)</f>
        <v>dipende dalla patologia per la quale si utilizzano</v>
      </c>
      <c r="AS105" t="str">
        <f>IF(ISBLANK('Foglio Google'!AS104),"",'Foglio Google'!AS104)</f>
        <v/>
      </c>
      <c r="AT105" t="str">
        <f>IF(ISBLANK('Foglio Google'!AT104),"",'Foglio Google'!AT104)</f>
        <v/>
      </c>
      <c r="AU105" t="str">
        <f>IF(ISBLANK('Foglio Google'!AU104),"",'Foglio Google'!AU104)</f>
        <v/>
      </c>
      <c r="AV105" t="str">
        <f>IF(ISBLANK('Foglio Google'!AV104),"",'Foglio Google'!AV104)</f>
        <v/>
      </c>
      <c r="AW105" t="str">
        <f>IF(ISBLANK('Foglio Google'!AW104),"",'Foglio Google'!AW104)</f>
        <v/>
      </c>
      <c r="AX105" s="6" t="str">
        <f>IF(ISBLANK('Foglio Google'!AX104),"",'Foglio Google'!AX104)</f>
        <v/>
      </c>
      <c r="AY105" s="6" t="str">
        <f>IF(ISBLANK('Foglio Google'!AY104),"",'Foglio Google'!AY104)</f>
        <v>non lo so</v>
      </c>
      <c r="AZ105" s="6" t="str">
        <f>IF(ISBLANK('Foglio Google'!AZ104),"",'Foglio Google'!AZ104)</f>
        <v>sì</v>
      </c>
      <c r="BA105" s="6" t="str">
        <f>IF(ISBLANK('Foglio Google'!BA104),"",'Foglio Google'!BA104)</f>
        <v>sì</v>
      </c>
    </row>
    <row r="106" spans="1:53">
      <c r="A106">
        <f t="shared" si="3"/>
        <v>104</v>
      </c>
      <c r="B106" s="1" t="str">
        <f>IF(ISBLANK('Foglio Google'!A105),"-",'Foglio Google'!A105)</f>
        <v>17/04/2015 17.27.50</v>
      </c>
      <c r="C106" s="23">
        <v>1</v>
      </c>
      <c r="D106" s="4" t="str">
        <f>IF(ISBLANK('Foglio Google'!K105),"-",'Foglio Google'!K105)</f>
        <v>anna parrella</v>
      </c>
      <c r="E106" s="5" t="str">
        <f>IF(ISBLANK('Foglio Google'!S105),"-",'Foglio Google'!S105)</f>
        <v>femmina</v>
      </c>
      <c r="F106" s="5">
        <f>IF(ISBLANK('Foglio Google'!T105),"-",'Foglio Google'!T105)</f>
        <v>12</v>
      </c>
      <c r="G106" s="16">
        <f>IF(ISBLANK('Foglio Google'!BE105),"-",'Foglio Google'!BE105)</f>
        <v>37496</v>
      </c>
      <c r="H106" s="4">
        <f>IF(ISBLANK('Foglio Google'!Q105),"0",'Foglio Google'!Q105)</f>
        <v>1</v>
      </c>
      <c r="I106" s="4" t="str">
        <f>IF(ISBLANK('Foglio Google'!BG105),"0",'Foglio Google'!BG105)</f>
        <v>primogenito</v>
      </c>
      <c r="J106" s="5" t="str">
        <f>IF(ISBLANK('Foglio Google'!B105),"-",'Foglio Google'!B105)</f>
        <v>padre</v>
      </c>
      <c r="K106" s="4">
        <f>IF(ISBLANK('Foglio Google'!C105),"-",'Foglio Google'!C105)</f>
        <v>54</v>
      </c>
      <c r="L106" s="5" t="str">
        <f>IF(ISBLANK('Foglio Google'!D105),"-",'Foglio Google'!D105)</f>
        <v>media</v>
      </c>
      <c r="M106" s="5" t="str">
        <f>IF(ISBLANK('Foglio Google'!E105),"-",'Foglio Google'!E105)</f>
        <v>disoccupato</v>
      </c>
      <c r="N106" s="5" t="str">
        <f>IF(ISBLANK('Foglio Google'!F105),"-",'Foglio Google'!F105)</f>
        <v>-</v>
      </c>
      <c r="O106" s="4">
        <f>IF(ISBLANK('Foglio Google'!G105),"-",'Foglio Google'!G105)</f>
        <v>47</v>
      </c>
      <c r="P106" s="5" t="str">
        <f>IF(ISBLANK('Foglio Google'!H105),"-",'Foglio Google'!H105)</f>
        <v>superiore</v>
      </c>
      <c r="Q106" s="5" t="str">
        <f>IF(ISBLANK('Foglio Google'!I105),"-",'Foglio Google'!I105)</f>
        <v>occupata</v>
      </c>
      <c r="R106" s="5" t="str">
        <f>IF(ISBLANK('Foglio Google'!J105),"-",'Foglio Google'!J105)</f>
        <v>impiegata</v>
      </c>
      <c r="S106" s="4">
        <f>IF(ISBLANK('Foglio Google'!U105),"0",'Foglio Google'!U105)</f>
        <v>0</v>
      </c>
      <c r="T106" s="5">
        <v>0</v>
      </c>
      <c r="U106" s="5" t="str">
        <f>IF(ISBLANK('Foglio Google'!BH105),"-",'Foglio Google'!BH105)</f>
        <v>NESSUNO</v>
      </c>
      <c r="V106" s="5">
        <f>IF(ISBLANK('Foglio Google'!W105),"0",'Foglio Google'!W105)</f>
        <v>1</v>
      </c>
      <c r="W106" s="5">
        <f>IF(ISBLANK('Foglio Google'!X105),"0",'Foglio Google'!X105)</f>
        <v>0</v>
      </c>
      <c r="X106" s="5">
        <f>IF(ISBLANK('Foglio Google'!Y105),"0",'Foglio Google'!Y105)</f>
        <v>0</v>
      </c>
      <c r="Y106" s="5">
        <f>IF(ISBLANK('Foglio Google'!Z105),"0",'Foglio Google'!Z105)</f>
        <v>0</v>
      </c>
      <c r="Z106" s="5">
        <f>IF(ISBLANK('Foglio Google'!AA105),"0",'Foglio Google'!AA105)</f>
        <v>0</v>
      </c>
      <c r="AA106" s="4" t="str">
        <f>IF(ISBLANK('Foglio Google'!AB105),"-",'Foglio Google'!AB105)</f>
        <v>no</v>
      </c>
      <c r="AB106" s="5" t="str">
        <f t="shared" si="2"/>
        <v/>
      </c>
      <c r="AC106" s="4" t="str">
        <f>IF(ISBLANK('Foglio Google'!AC105),"",'Foglio Google'!AC105)</f>
        <v/>
      </c>
      <c r="AD106" s="5" t="str">
        <f>IF(ISBLANK('Foglio Google'!AD105),"",'Foglio Google'!AD105)</f>
        <v/>
      </c>
      <c r="AE106" s="5" t="str">
        <f>IF(ISBLANK('Foglio Google'!AE105),"",'Foglio Google'!AE105)</f>
        <v/>
      </c>
      <c r="AF106" s="5" t="str">
        <f>IF(ISBLANK('Foglio Google'!AF105),"",'Foglio Google'!AF105)</f>
        <v/>
      </c>
      <c r="AG106" s="5" t="str">
        <f>IF(ISBLANK('Foglio Google'!AG105),"",'Foglio Google'!AG105)</f>
        <v/>
      </c>
      <c r="AH106" s="5" t="str">
        <f>IF(ISBLANK('Foglio Google'!AH105),"",'Foglio Google'!AH105)</f>
        <v/>
      </c>
      <c r="AI106" s="5" t="str">
        <f>IF(ISBLANK('Foglio Google'!AI105),"",'Foglio Google'!AI105)</f>
        <v/>
      </c>
      <c r="AJ106" s="5" t="str">
        <f>IF(ISBLANK('Foglio Google'!AJ105),"",'Foglio Google'!AJ105)</f>
        <v/>
      </c>
      <c r="AK106" s="5" t="str">
        <f>IF(ISBLANK('Foglio Google'!AK105),"",'Foglio Google'!AK105)</f>
        <v/>
      </c>
      <c r="AL106" s="4" t="str">
        <f>IF(ISBLANK('Foglio Google'!BJ105),"-",'Foglio Google'!BJ105)</f>
        <v>-</v>
      </c>
      <c r="AM106" t="str">
        <f>IF(ISBLANK('Foglio Google'!AM105),"",'Foglio Google'!AM105)</f>
        <v/>
      </c>
      <c r="AN106" t="str">
        <f>IF(ISBLANK('Foglio Google'!AN105),"",'Foglio Google'!AN105)</f>
        <v/>
      </c>
      <c r="AO106" t="str">
        <f>IF(ISBLANK('Foglio Google'!AO105),"",'Foglio Google'!AO105)</f>
        <v/>
      </c>
      <c r="AP106" t="str">
        <f>IF(ISBLANK('Foglio Google'!AP105),"",'Foglio Google'!AP105)</f>
        <v/>
      </c>
      <c r="AQ106" t="str">
        <f>IF(ISBLANK('Foglio Google'!AQ105),"",'Foglio Google'!AQ105)</f>
        <v/>
      </c>
      <c r="AR106" t="str">
        <f>IF(ISBLANK('Foglio Google'!AR105),"",'Foglio Google'!AR105)</f>
        <v>sì, sempre</v>
      </c>
      <c r="AS106" t="str">
        <f>IF(ISBLANK('Foglio Google'!AS105),"",'Foglio Google'!AS105)</f>
        <v/>
      </c>
      <c r="AT106" t="str">
        <f>IF(ISBLANK('Foglio Google'!AT105),"",'Foglio Google'!AT105)</f>
        <v/>
      </c>
      <c r="AU106" t="str">
        <f>IF(ISBLANK('Foglio Google'!AU105),"",'Foglio Google'!AU105)</f>
        <v/>
      </c>
      <c r="AV106" t="str">
        <f>IF(ISBLANK('Foglio Google'!AV105),"",'Foglio Google'!AV105)</f>
        <v/>
      </c>
      <c r="AW106" t="str">
        <f>IF(ISBLANK('Foglio Google'!AW105),"",'Foglio Google'!AW105)</f>
        <v/>
      </c>
      <c r="AX106" s="6" t="str">
        <f>IF(ISBLANK('Foglio Google'!AX105),"",'Foglio Google'!AX105)</f>
        <v/>
      </c>
      <c r="AY106" s="6" t="str">
        <f>IF(ISBLANK('Foglio Google'!AY105),"",'Foglio Google'!AY105)</f>
        <v>non lo so</v>
      </c>
      <c r="AZ106" s="6" t="str">
        <f>IF(ISBLANK('Foglio Google'!AZ105),"",'Foglio Google'!AZ105)</f>
        <v>sì</v>
      </c>
      <c r="BA106" s="6" t="str">
        <f>IF(ISBLANK('Foglio Google'!BA105),"",'Foglio Google'!BA105)</f>
        <v>sì</v>
      </c>
    </row>
    <row r="107" spans="1:53">
      <c r="A107">
        <f t="shared" si="3"/>
        <v>105</v>
      </c>
      <c r="B107" s="1" t="str">
        <f>IF(ISBLANK('Foglio Google'!A106),"-",'Foglio Google'!A106)</f>
        <v>17/04/2015 17.40.26</v>
      </c>
      <c r="C107" s="23">
        <v>1</v>
      </c>
      <c r="D107" s="4" t="str">
        <f>IF(ISBLANK('Foglio Google'!K106),"-",'Foglio Google'!K106)</f>
        <v>sofia annostini</v>
      </c>
      <c r="E107" s="5" t="str">
        <f>IF(ISBLANK('Foglio Google'!S106),"-",'Foglio Google'!S106)</f>
        <v>femmina</v>
      </c>
      <c r="F107" s="5">
        <f>IF(ISBLANK('Foglio Google'!T106),"-",'Foglio Google'!T106)</f>
        <v>6</v>
      </c>
      <c r="G107" s="16">
        <f>IF(ISBLANK('Foglio Google'!BE106),"-",'Foglio Google'!BE106)</f>
        <v>39753</v>
      </c>
      <c r="H107" s="4">
        <f>IF(ISBLANK('Foglio Google'!Q106),"0",'Foglio Google'!Q106)</f>
        <v>1</v>
      </c>
      <c r="I107" s="4" t="str">
        <f>IF(ISBLANK('Foglio Google'!BG106),"0",'Foglio Google'!BG106)</f>
        <v>primogenito</v>
      </c>
      <c r="J107" s="5" t="str">
        <f>IF(ISBLANK('Foglio Google'!B106),"-",'Foglio Google'!B106)</f>
        <v>madre</v>
      </c>
      <c r="K107" s="4">
        <f>IF(ISBLANK('Foglio Google'!C106),"-",'Foglio Google'!C106)</f>
        <v>40</v>
      </c>
      <c r="L107" s="5" t="str">
        <f>IF(ISBLANK('Foglio Google'!D106),"-",'Foglio Google'!D106)</f>
        <v>superiore</v>
      </c>
      <c r="M107" s="5" t="str">
        <f>IF(ISBLANK('Foglio Google'!E106),"-",'Foglio Google'!E106)</f>
        <v>occupato</v>
      </c>
      <c r="N107" s="5" t="str">
        <f>IF(ISBLANK('Foglio Google'!F106),"-",'Foglio Google'!F106)</f>
        <v>libero professionista</v>
      </c>
      <c r="O107" s="4">
        <f>IF(ISBLANK('Foglio Google'!G106),"-",'Foglio Google'!G106)</f>
        <v>34</v>
      </c>
      <c r="P107" s="5" t="str">
        <f>IF(ISBLANK('Foglio Google'!H106),"-",'Foglio Google'!H106)</f>
        <v>superiore</v>
      </c>
      <c r="Q107" s="5" t="str">
        <f>IF(ISBLANK('Foglio Google'!I106),"-",'Foglio Google'!I106)</f>
        <v>occupata</v>
      </c>
      <c r="R107" s="5" t="str">
        <f>IF(ISBLANK('Foglio Google'!J106),"-",'Foglio Google'!J106)</f>
        <v>impiegata</v>
      </c>
      <c r="S107" s="4">
        <f>IF(ISBLANK('Foglio Google'!U106),"0",'Foglio Google'!U106)</f>
        <v>1</v>
      </c>
      <c r="T107" s="5" t="s">
        <v>845</v>
      </c>
      <c r="U107" s="5" t="str">
        <f>IF(ISBLANK('Foglio Google'!BH106),"-",'Foglio Google'!BH106)</f>
        <v>FEBBRE/INFLUENZA</v>
      </c>
      <c r="V107" s="5">
        <f>IF(ISBLANK('Foglio Google'!W106),"0",'Foglio Google'!W106)</f>
        <v>2</v>
      </c>
      <c r="W107" s="5">
        <f>IF(ISBLANK('Foglio Google'!X106),"0",'Foglio Google'!X106)</f>
        <v>0</v>
      </c>
      <c r="X107" s="5">
        <f>IF(ISBLANK('Foglio Google'!Y106),"0",'Foglio Google'!Y106)</f>
        <v>1</v>
      </c>
      <c r="Y107" s="5">
        <f>IF(ISBLANK('Foglio Google'!Z106),"0",'Foglio Google'!Z106)</f>
        <v>0</v>
      </c>
      <c r="Z107" s="5">
        <f>IF(ISBLANK('Foglio Google'!AA106),"0",'Foglio Google'!AA106)</f>
        <v>0</v>
      </c>
      <c r="AA107" s="4" t="str">
        <f>IF(ISBLANK('Foglio Google'!AB106),"-",'Foglio Google'!AB106)</f>
        <v>si</v>
      </c>
      <c r="AB107" s="5">
        <f t="shared" si="2"/>
        <v>1</v>
      </c>
      <c r="AC107" s="4" t="str">
        <f>IF(ISBLANK('Foglio Google'!AC106),"",'Foglio Google'!AC106)</f>
        <v/>
      </c>
      <c r="AD107" s="5" t="str">
        <f>IF(ISBLANK('Foglio Google'!AD106),"",'Foglio Google'!AD106)</f>
        <v>2 volte</v>
      </c>
      <c r="AE107" s="5" t="str">
        <f>IF(ISBLANK('Foglio Google'!AE106),"",'Foglio Google'!AE106)</f>
        <v/>
      </c>
      <c r="AF107" s="5" t="str">
        <f>IF(ISBLANK('Foglio Google'!AF106),"",'Foglio Google'!AF106)</f>
        <v/>
      </c>
      <c r="AG107" s="5" t="str">
        <f>IF(ISBLANK('Foglio Google'!AG106),"",'Foglio Google'!AG106)</f>
        <v/>
      </c>
      <c r="AH107" s="5" t="str">
        <f>IF(ISBLANK('Foglio Google'!AH106),"",'Foglio Google'!AH106)</f>
        <v/>
      </c>
      <c r="AI107" s="5" t="str">
        <f>IF(ISBLANK('Foglio Google'!AI106),"",'Foglio Google'!AI106)</f>
        <v/>
      </c>
      <c r="AJ107" s="5" t="str">
        <f>IF(ISBLANK('Foglio Google'!AJ106),"",'Foglio Google'!AJ106)</f>
        <v/>
      </c>
      <c r="AK107" s="5" t="str">
        <f>IF(ISBLANK('Foglio Google'!AK106),"",'Foglio Google'!AK106)</f>
        <v/>
      </c>
      <c r="AL107" s="4" t="s">
        <v>821</v>
      </c>
      <c r="AM107" t="str">
        <f>IF(ISBLANK('Foglio Google'!AM106),"",'Foglio Google'!AM106)</f>
        <v>nella maggior parte dei casi</v>
      </c>
      <c r="AN107" t="str">
        <f>IF(ISBLANK('Foglio Google'!AN106),"",'Foglio Google'!AN106)</f>
        <v>in alternativa</v>
      </c>
      <c r="AO107" t="str">
        <f>IF(ISBLANK('Foglio Google'!AO106),"",'Foglio Google'!AO106)</f>
        <v>la medicina alternativa</v>
      </c>
      <c r="AP107" t="str">
        <f>IF(ISBLANK('Foglio Google'!AP106),"",'Foglio Google'!AP106)</f>
        <v>altro tentativo con la medicina non convenzionale</v>
      </c>
      <c r="AQ107" t="str">
        <f>IF(ISBLANK('Foglio Google'!AQ106),"",'Foglio Google'!AQ106)</f>
        <v>medicine non convenzionali</v>
      </c>
      <c r="AR107" t="str">
        <f>IF(ISBLANK('Foglio Google'!AR106),"",'Foglio Google'!AR106)</f>
        <v>no</v>
      </c>
      <c r="AS107" t="str">
        <f>IF(ISBLANK('Foglio Google'!AS106),"",'Foglio Google'!AS106)</f>
        <v>farmacista, su decisione personale</v>
      </c>
      <c r="AT107" t="str">
        <f>IF(ISBLANK('Foglio Google'!AT106),"",'Foglio Google'!AT106)</f>
        <v>grintuss</v>
      </c>
      <c r="AU107" t="str">
        <f>IF(ISBLANK('Foglio Google'!AU106),"",'Foglio Google'!AU106)</f>
        <v>no</v>
      </c>
      <c r="AV107" t="str">
        <f>IF(ISBLANK('Foglio Google'!AV106),"",'Foglio Google'!AV106)</f>
        <v/>
      </c>
      <c r="AW107" t="str">
        <f>IF(ISBLANK('Foglio Google'!AW106),"",'Foglio Google'!AW106)</f>
        <v>si</v>
      </c>
      <c r="AX107" s="6" t="str">
        <f>IF(ISBLANK('Foglio Google'!AX106),"",'Foglio Google'!AX106)</f>
        <v>Perche mi è stata consigliata o prescritta dal mio medico o da medici specializzati</v>
      </c>
      <c r="AY107" s="6" t="str">
        <f>IF(ISBLANK('Foglio Google'!AY106),"",'Foglio Google'!AY106)</f>
        <v>sì</v>
      </c>
      <c r="AZ107" s="6" t="str">
        <f>IF(ISBLANK('Foglio Google'!AZ106),"",'Foglio Google'!AZ106)</f>
        <v>sì</v>
      </c>
      <c r="BA107" s="6" t="str">
        <f>IF(ISBLANK('Foglio Google'!BA106),"",'Foglio Google'!BA106)</f>
        <v>sì</v>
      </c>
    </row>
    <row r="108" spans="1:53">
      <c r="A108">
        <f t="shared" si="3"/>
        <v>106</v>
      </c>
      <c r="B108" s="1" t="str">
        <f>IF(ISBLANK('Foglio Google'!A107),"-",'Foglio Google'!A107)</f>
        <v>17/04/2015 17.55.34</v>
      </c>
      <c r="C108" s="23">
        <v>1</v>
      </c>
      <c r="D108" s="4" t="str">
        <f>IF(ISBLANK('Foglio Google'!K107),"-",'Foglio Google'!K107)</f>
        <v>carola cerutti</v>
      </c>
      <c r="E108" s="5" t="str">
        <f>IF(ISBLANK('Foglio Google'!S107),"-",'Foglio Google'!S107)</f>
        <v>femmina</v>
      </c>
      <c r="F108" s="5">
        <f>IF(ISBLANK('Foglio Google'!T107),"-",'Foglio Google'!T107)</f>
        <v>9</v>
      </c>
      <c r="G108" s="16">
        <f>IF(ISBLANK('Foglio Google'!BE107),"-",'Foglio Google'!BE107)</f>
        <v>38475</v>
      </c>
      <c r="H108" s="4">
        <f>IF(ISBLANK('Foglio Google'!Q107),"0",'Foglio Google'!Q107)</f>
        <v>2</v>
      </c>
      <c r="I108" s="4" t="str">
        <f>IF(ISBLANK('Foglio Google'!BG107),"0",'Foglio Google'!BG107)</f>
        <v>secondogenito</v>
      </c>
      <c r="J108" s="5" t="str">
        <f>IF(ISBLANK('Foglio Google'!B107),"-",'Foglio Google'!B107)</f>
        <v>padre</v>
      </c>
      <c r="K108" s="4">
        <f>IF(ISBLANK('Foglio Google'!C107),"-",'Foglio Google'!C107)</f>
        <v>42</v>
      </c>
      <c r="L108" s="5" t="str">
        <f>IF(ISBLANK('Foglio Google'!D107),"-",'Foglio Google'!D107)</f>
        <v>media</v>
      </c>
      <c r="M108" s="5" t="str">
        <f>IF(ISBLANK('Foglio Google'!E107),"-",'Foglio Google'!E107)</f>
        <v>occupato</v>
      </c>
      <c r="N108" s="5" t="str">
        <f>IF(ISBLANK('Foglio Google'!F107),"-",'Foglio Google'!F107)</f>
        <v>operaio</v>
      </c>
      <c r="O108" s="4">
        <f>IF(ISBLANK('Foglio Google'!G107),"-",'Foglio Google'!G107)</f>
        <v>40</v>
      </c>
      <c r="P108" s="5" t="str">
        <f>IF(ISBLANK('Foglio Google'!H107),"-",'Foglio Google'!H107)</f>
        <v>superiore</v>
      </c>
      <c r="Q108" s="5" t="str">
        <f>IF(ISBLANK('Foglio Google'!I107),"-",'Foglio Google'!I107)</f>
        <v>occupata</v>
      </c>
      <c r="R108" s="5" t="str">
        <f>IF(ISBLANK('Foglio Google'!J107),"-",'Foglio Google'!J107)</f>
        <v>impiegata</v>
      </c>
      <c r="S108" s="4">
        <f>IF(ISBLANK('Foglio Google'!U107),"0",'Foglio Google'!U107)</f>
        <v>2</v>
      </c>
      <c r="T108" s="5" t="s">
        <v>845</v>
      </c>
      <c r="U108" s="5" t="str">
        <f>IF(ISBLANK('Foglio Google'!BH107),"-",'Foglio Google'!BH107)</f>
        <v>GI</v>
      </c>
      <c r="V108" s="5">
        <f>IF(ISBLANK('Foglio Google'!W107),"0",'Foglio Google'!W107)</f>
        <v>1</v>
      </c>
      <c r="W108" s="5">
        <f>IF(ISBLANK('Foglio Google'!X107),"0",'Foglio Google'!X107)</f>
        <v>0</v>
      </c>
      <c r="X108" s="5">
        <f>IF(ISBLANK('Foglio Google'!Y107),"0",'Foglio Google'!Y107)</f>
        <v>2</v>
      </c>
      <c r="Y108" s="5">
        <f>IF(ISBLANK('Foglio Google'!Z107),"0",'Foglio Google'!Z107)</f>
        <v>0</v>
      </c>
      <c r="Z108" s="5">
        <f>IF(ISBLANK('Foglio Google'!AA107),"0",'Foglio Google'!AA107)</f>
        <v>1</v>
      </c>
      <c r="AA108" s="4" t="str">
        <f>IF(ISBLANK('Foglio Google'!AB107),"-",'Foglio Google'!AB107)</f>
        <v>si</v>
      </c>
      <c r="AB108" s="5">
        <f t="shared" si="2"/>
        <v>1</v>
      </c>
      <c r="AC108" s="4" t="str">
        <f>IF(ISBLANK('Foglio Google'!AC107),"",'Foglio Google'!AC107)</f>
        <v/>
      </c>
      <c r="AD108" s="5" t="str">
        <f>IF(ISBLANK('Foglio Google'!AD107),"",'Foglio Google'!AD107)</f>
        <v>1 volta</v>
      </c>
      <c r="AE108" s="5" t="str">
        <f>IF(ISBLANK('Foglio Google'!AE107),"",'Foglio Google'!AE107)</f>
        <v/>
      </c>
      <c r="AF108" s="5" t="str">
        <f>IF(ISBLANK('Foglio Google'!AF107),"",'Foglio Google'!AF107)</f>
        <v/>
      </c>
      <c r="AG108" s="5" t="str">
        <f>IF(ISBLANK('Foglio Google'!AG107),"",'Foglio Google'!AG107)</f>
        <v>più di 7 volte</v>
      </c>
      <c r="AH108" s="5" t="str">
        <f>IF(ISBLANK('Foglio Google'!AH107),"",'Foglio Google'!AH107)</f>
        <v/>
      </c>
      <c r="AI108" s="5" t="str">
        <f>IF(ISBLANK('Foglio Google'!AI107),"",'Foglio Google'!AI107)</f>
        <v/>
      </c>
      <c r="AJ108" s="5" t="str">
        <f>IF(ISBLANK('Foglio Google'!AJ107),"",'Foglio Google'!AJ107)</f>
        <v/>
      </c>
      <c r="AK108" s="5" t="str">
        <f>IF(ISBLANK('Foglio Google'!AK107),"",'Foglio Google'!AK107)</f>
        <v/>
      </c>
      <c r="AL108" s="4" t="str">
        <f>IF(ISBLANK('Foglio Google'!BJ107),"-",'Foglio Google'!BJ107)</f>
        <v>immuno</v>
      </c>
      <c r="AM108" t="str">
        <f>IF(ISBLANK('Foglio Google'!AM107),"",'Foglio Google'!AM107)</f>
        <v>nella maggior parte dei casi</v>
      </c>
      <c r="AN108" t="str">
        <f>IF(ISBLANK('Foglio Google'!AN107),"",'Foglio Google'!AN107)</f>
        <v>insieme</v>
      </c>
      <c r="AO108" t="str">
        <f>IF(ISBLANK('Foglio Google'!AO107),"",'Foglio Google'!AO107)</f>
        <v/>
      </c>
      <c r="AP108" t="str">
        <f>IF(ISBLANK('Foglio Google'!AP107),"",'Foglio Google'!AP107)</f>
        <v>medicine convenzionali</v>
      </c>
      <c r="AQ108" t="str">
        <f>IF(ISBLANK('Foglio Google'!AQ107),"",'Foglio Google'!AQ107)</f>
        <v>medicine non convenzionali</v>
      </c>
      <c r="AR108" t="str">
        <f>IF(ISBLANK('Foglio Google'!AR107),"",'Foglio Google'!AR107)</f>
        <v>dipende dalla patologia per la quale si utilizzano</v>
      </c>
      <c r="AS108" t="str">
        <f>IF(ISBLANK('Foglio Google'!AS107),"",'Foglio Google'!AS107)</f>
        <v/>
      </c>
      <c r="AT108" t="str">
        <f>IF(ISBLANK('Foglio Google'!AT107),"",'Foglio Google'!AT107)</f>
        <v>oscillococcinum, fiori di bach</v>
      </c>
      <c r="AU108" t="str">
        <f>IF(ISBLANK('Foglio Google'!AU107),"",'Foglio Google'!AU107)</f>
        <v>no</v>
      </c>
      <c r="AV108" t="str">
        <f>IF(ISBLANK('Foglio Google'!AV107),"",'Foglio Google'!AV107)</f>
        <v/>
      </c>
      <c r="AW108" t="str">
        <f>IF(ISBLANK('Foglio Google'!AW107),"",'Foglio Google'!AW107)</f>
        <v>non so</v>
      </c>
      <c r="AX108" s="6" t="str">
        <f>IF(ISBLANK('Foglio Google'!AX107),"",'Foglio Google'!AX107)</f>
        <v>Perche mi è stata consigliata o prescritta dal mio medico o da medici specializzati</v>
      </c>
      <c r="AY108" s="6" t="str">
        <f>IF(ISBLANK('Foglio Google'!AY107),"",'Foglio Google'!AY107)</f>
        <v>sì</v>
      </c>
      <c r="AZ108" s="6" t="str">
        <f>IF(ISBLANK('Foglio Google'!AZ107),"",'Foglio Google'!AZ107)</f>
        <v>sì</v>
      </c>
      <c r="BA108" s="6" t="str">
        <f>IF(ISBLANK('Foglio Google'!BA107),"",'Foglio Google'!BA107)</f>
        <v>sì</v>
      </c>
    </row>
    <row r="109" spans="1:53">
      <c r="A109">
        <f t="shared" si="3"/>
        <v>107</v>
      </c>
      <c r="B109" s="1" t="str">
        <f>IF(ISBLANK('Foglio Google'!A108),"-",'Foglio Google'!A108)</f>
        <v>17/04/2015 18.14.58</v>
      </c>
      <c r="C109" s="23">
        <v>1</v>
      </c>
      <c r="D109" s="4" t="str">
        <f>IF(ISBLANK('Foglio Google'!K108),"-",'Foglio Google'!K108)</f>
        <v>jaqueline pellicane</v>
      </c>
      <c r="E109" s="5" t="str">
        <f>IF(ISBLANK('Foglio Google'!S108),"-",'Foglio Google'!S108)</f>
        <v>femmina</v>
      </c>
      <c r="F109" s="5">
        <f>IF(ISBLANK('Foglio Google'!T108),"-",'Foglio Google'!T108)</f>
        <v>6</v>
      </c>
      <c r="G109" s="16">
        <f>IF(ISBLANK('Foglio Google'!BE108),"-",'Foglio Google'!BE108)</f>
        <v>39633</v>
      </c>
      <c r="H109" s="4">
        <f>IF(ISBLANK('Foglio Google'!Q108),"0",'Foglio Google'!Q108)</f>
        <v>2</v>
      </c>
      <c r="I109" s="4" t="str">
        <f>IF(ISBLANK('Foglio Google'!BG108),"0",'Foglio Google'!BG108)</f>
        <v>primogenito</v>
      </c>
      <c r="J109" s="5" t="str">
        <f>IF(ISBLANK('Foglio Google'!B108),"-",'Foglio Google'!B108)</f>
        <v>madre</v>
      </c>
      <c r="K109" s="4">
        <f>IF(ISBLANK('Foglio Google'!C108),"-",'Foglio Google'!C108)</f>
        <v>32</v>
      </c>
      <c r="L109" s="5" t="str">
        <f>IF(ISBLANK('Foglio Google'!D108),"-",'Foglio Google'!D108)</f>
        <v>media</v>
      </c>
      <c r="M109" s="5" t="str">
        <f>IF(ISBLANK('Foglio Google'!E108),"-",'Foglio Google'!E108)</f>
        <v>occupato</v>
      </c>
      <c r="N109" s="5" t="str">
        <f>IF(ISBLANK('Foglio Google'!F108),"-",'Foglio Google'!F108)</f>
        <v>libero professionista</v>
      </c>
      <c r="O109" s="4">
        <f>IF(ISBLANK('Foglio Google'!G108),"-",'Foglio Google'!G108)</f>
        <v>30</v>
      </c>
      <c r="P109" s="5" t="str">
        <f>IF(ISBLANK('Foglio Google'!H108),"-",'Foglio Google'!H108)</f>
        <v>media</v>
      </c>
      <c r="Q109" s="5" t="str">
        <f>IF(ISBLANK('Foglio Google'!I108),"-",'Foglio Google'!I108)</f>
        <v>casalinga</v>
      </c>
      <c r="R109" s="5" t="str">
        <f>IF(ISBLANK('Foglio Google'!J108),"-",'Foglio Google'!J108)</f>
        <v>-</v>
      </c>
      <c r="S109" s="4">
        <f>IF(ISBLANK('Foglio Google'!U108),"0",'Foglio Google'!U108)</f>
        <v>0</v>
      </c>
      <c r="T109" s="5">
        <v>0</v>
      </c>
      <c r="U109" s="5" t="str">
        <f>IF(ISBLANK('Foglio Google'!BH108),"-",'Foglio Google'!BH108)</f>
        <v>NESSUNO</v>
      </c>
      <c r="V109" s="5">
        <f>IF(ISBLANK('Foglio Google'!W108),"0",'Foglio Google'!W108)</f>
        <v>1</v>
      </c>
      <c r="W109" s="5">
        <f>IF(ISBLANK('Foglio Google'!X108),"0",'Foglio Google'!X108)</f>
        <v>0</v>
      </c>
      <c r="X109" s="5">
        <f>IF(ISBLANK('Foglio Google'!Y108),"0",'Foglio Google'!Y108)</f>
        <v>0</v>
      </c>
      <c r="Y109" s="5">
        <f>IF(ISBLANK('Foglio Google'!Z108),"0",'Foglio Google'!Z108)</f>
        <v>2</v>
      </c>
      <c r="Z109" s="5">
        <f>IF(ISBLANK('Foglio Google'!AA108),"0",'Foglio Google'!AA108)</f>
        <v>2</v>
      </c>
      <c r="AA109" s="4" t="str">
        <f>IF(ISBLANK('Foglio Google'!AB108),"-",'Foglio Google'!AB108)</f>
        <v>no</v>
      </c>
      <c r="AB109" s="5" t="str">
        <f t="shared" si="2"/>
        <v/>
      </c>
      <c r="AC109" s="4" t="str">
        <f>IF(ISBLANK('Foglio Google'!AC108),"",'Foglio Google'!AC108)</f>
        <v/>
      </c>
      <c r="AD109" s="5" t="str">
        <f>IF(ISBLANK('Foglio Google'!AD108),"",'Foglio Google'!AD108)</f>
        <v/>
      </c>
      <c r="AE109" s="5" t="str">
        <f>IF(ISBLANK('Foglio Google'!AE108),"",'Foglio Google'!AE108)</f>
        <v/>
      </c>
      <c r="AF109" s="5" t="str">
        <f>IF(ISBLANK('Foglio Google'!AF108),"",'Foglio Google'!AF108)</f>
        <v/>
      </c>
      <c r="AG109" s="5" t="str">
        <f>IF(ISBLANK('Foglio Google'!AG108),"",'Foglio Google'!AG108)</f>
        <v/>
      </c>
      <c r="AH109" s="5" t="str">
        <f>IF(ISBLANK('Foglio Google'!AH108),"",'Foglio Google'!AH108)</f>
        <v/>
      </c>
      <c r="AI109" s="5" t="str">
        <f>IF(ISBLANK('Foglio Google'!AI108),"",'Foglio Google'!AI108)</f>
        <v/>
      </c>
      <c r="AJ109" s="5" t="str">
        <f>IF(ISBLANK('Foglio Google'!AJ108),"",'Foglio Google'!AJ108)</f>
        <v/>
      </c>
      <c r="AK109" s="5" t="str">
        <f>IF(ISBLANK('Foglio Google'!AK108),"",'Foglio Google'!AK108)</f>
        <v/>
      </c>
      <c r="AL109" s="4" t="str">
        <f>IF(ISBLANK('Foglio Google'!BJ108),"-",'Foglio Google'!BJ108)</f>
        <v>-</v>
      </c>
      <c r="AM109" t="str">
        <f>IF(ISBLANK('Foglio Google'!AM108),"",'Foglio Google'!AM108)</f>
        <v/>
      </c>
      <c r="AN109" t="str">
        <f>IF(ISBLANK('Foglio Google'!AN108),"",'Foglio Google'!AN108)</f>
        <v/>
      </c>
      <c r="AO109" t="str">
        <f>IF(ISBLANK('Foglio Google'!AO108),"",'Foglio Google'!AO108)</f>
        <v/>
      </c>
      <c r="AP109" t="str">
        <f>IF(ISBLANK('Foglio Google'!AP108),"",'Foglio Google'!AP108)</f>
        <v/>
      </c>
      <c r="AQ109" t="str">
        <f>IF(ISBLANK('Foglio Google'!AQ108),"",'Foglio Google'!AQ108)</f>
        <v/>
      </c>
      <c r="AR109" t="str">
        <f>IF(ISBLANK('Foglio Google'!AR108),"",'Foglio Google'!AR108)</f>
        <v>no</v>
      </c>
      <c r="AS109" t="str">
        <f>IF(ISBLANK('Foglio Google'!AS108),"",'Foglio Google'!AS108)</f>
        <v/>
      </c>
      <c r="AT109" t="str">
        <f>IF(ISBLANK('Foglio Google'!AT108),"",'Foglio Google'!AT108)</f>
        <v/>
      </c>
      <c r="AU109" t="str">
        <f>IF(ISBLANK('Foglio Google'!AU108),"",'Foglio Google'!AU108)</f>
        <v/>
      </c>
      <c r="AV109" t="str">
        <f>IF(ISBLANK('Foglio Google'!AV108),"",'Foglio Google'!AV108)</f>
        <v/>
      </c>
      <c r="AW109" t="str">
        <f>IF(ISBLANK('Foglio Google'!AW108),"",'Foglio Google'!AW108)</f>
        <v/>
      </c>
      <c r="AX109" s="6" t="str">
        <f>IF(ISBLANK('Foglio Google'!AX108),"",'Foglio Google'!AX108)</f>
        <v/>
      </c>
      <c r="AY109" s="6" t="str">
        <f>IF(ISBLANK('Foglio Google'!AY108),"",'Foglio Google'!AY108)</f>
        <v>non lo so</v>
      </c>
      <c r="AZ109" s="6" t="str">
        <f>IF(ISBLANK('Foglio Google'!AZ108),"",'Foglio Google'!AZ108)</f>
        <v>sì</v>
      </c>
      <c r="BA109" s="6" t="str">
        <f>IF(ISBLANK('Foglio Google'!BA108),"",'Foglio Google'!BA108)</f>
        <v>sì</v>
      </c>
    </row>
    <row r="110" spans="1:53">
      <c r="A110">
        <f t="shared" si="3"/>
        <v>108</v>
      </c>
      <c r="B110" s="1" t="str">
        <f>IF(ISBLANK('Foglio Google'!A109),"-",'Foglio Google'!A109)</f>
        <v>17/04/2015 18.20.39</v>
      </c>
      <c r="C110" s="23">
        <v>1</v>
      </c>
      <c r="D110" s="4" t="str">
        <f>IF(ISBLANK('Foglio Google'!K109),"-",'Foglio Google'!K109)</f>
        <v>ilham laaziri</v>
      </c>
      <c r="E110" s="5" t="str">
        <f>IF(ISBLANK('Foglio Google'!S109),"-",'Foglio Google'!S109)</f>
        <v>femmina</v>
      </c>
      <c r="F110" s="5">
        <f>IF(ISBLANK('Foglio Google'!T109),"-",'Foglio Google'!T109)</f>
        <v>7</v>
      </c>
      <c r="G110" s="16">
        <f>IF(ISBLANK('Foglio Google'!BE109),"-",'Foglio Google'!BE109)</f>
        <v>39238</v>
      </c>
      <c r="H110" s="4">
        <f>IF(ISBLANK('Foglio Google'!Q109),"0",'Foglio Google'!Q109)</f>
        <v>3</v>
      </c>
      <c r="I110" s="4" t="str">
        <f>IF(ISBLANK('Foglio Google'!BG109),"0",'Foglio Google'!BG109)</f>
        <v>primogenito</v>
      </c>
      <c r="J110" s="5" t="str">
        <f>IF(ISBLANK('Foglio Google'!B109),"-",'Foglio Google'!B109)</f>
        <v>padre</v>
      </c>
      <c r="K110" s="4">
        <f>IF(ISBLANK('Foglio Google'!C109),"-",'Foglio Google'!C109)</f>
        <v>33</v>
      </c>
      <c r="L110" s="5" t="str">
        <f>IF(ISBLANK('Foglio Google'!D109),"-",'Foglio Google'!D109)</f>
        <v>media</v>
      </c>
      <c r="M110" s="5" t="str">
        <f>IF(ISBLANK('Foglio Google'!E109),"-",'Foglio Google'!E109)</f>
        <v>occupato</v>
      </c>
      <c r="N110" s="5" t="str">
        <f>IF(ISBLANK('Foglio Google'!F109),"-",'Foglio Google'!F109)</f>
        <v>operaio</v>
      </c>
      <c r="O110" s="4">
        <f>IF(ISBLANK('Foglio Google'!G109),"-",'Foglio Google'!G109)</f>
        <v>32</v>
      </c>
      <c r="P110" s="5" t="str">
        <f>IF(ISBLANK('Foglio Google'!H109),"-",'Foglio Google'!H109)</f>
        <v>elementare</v>
      </c>
      <c r="Q110" s="5" t="str">
        <f>IF(ISBLANK('Foglio Google'!I109),"-",'Foglio Google'!I109)</f>
        <v>casalinga</v>
      </c>
      <c r="R110" s="5" t="str">
        <f>IF(ISBLANK('Foglio Google'!J109),"-",'Foglio Google'!J109)</f>
        <v>-</v>
      </c>
      <c r="S110" s="4">
        <f>IF(ISBLANK('Foglio Google'!U109),"0",'Foglio Google'!U109)</f>
        <v>1</v>
      </c>
      <c r="T110" s="5" t="s">
        <v>845</v>
      </c>
      <c r="U110" s="5" t="str">
        <f>IF(ISBLANK('Foglio Google'!BH109),"-",'Foglio Google'!BH109)</f>
        <v>ORL</v>
      </c>
      <c r="V110" s="5">
        <f>IF(ISBLANK('Foglio Google'!W109),"0",'Foglio Google'!W109)</f>
        <v>1</v>
      </c>
      <c r="W110" s="5">
        <f>IF(ISBLANK('Foglio Google'!X109),"0",'Foglio Google'!X109)</f>
        <v>1</v>
      </c>
      <c r="X110" s="5">
        <f>IF(ISBLANK('Foglio Google'!Y109),"0",'Foglio Google'!Y109)</f>
        <v>0</v>
      </c>
      <c r="Y110" s="5">
        <f>IF(ISBLANK('Foglio Google'!Z109),"0",'Foglio Google'!Z109)</f>
        <v>1</v>
      </c>
      <c r="Z110" s="5" t="str">
        <f>IF(ISBLANK('Foglio Google'!AA109),"0",'Foglio Google'!AA109)</f>
        <v>0</v>
      </c>
      <c r="AA110" s="4" t="str">
        <f>IF(ISBLANK('Foglio Google'!AB109),"-",'Foglio Google'!AB109)</f>
        <v>no</v>
      </c>
      <c r="AB110" s="5" t="str">
        <f t="shared" si="2"/>
        <v/>
      </c>
      <c r="AC110" s="4" t="str">
        <f>IF(ISBLANK('Foglio Google'!AC109),"",'Foglio Google'!AC109)</f>
        <v/>
      </c>
      <c r="AD110" s="5" t="str">
        <f>IF(ISBLANK('Foglio Google'!AD109),"",'Foglio Google'!AD109)</f>
        <v/>
      </c>
      <c r="AE110" s="5" t="str">
        <f>IF(ISBLANK('Foglio Google'!AE109),"",'Foglio Google'!AE109)</f>
        <v/>
      </c>
      <c r="AF110" s="5" t="str">
        <f>IF(ISBLANK('Foglio Google'!AF109),"",'Foglio Google'!AF109)</f>
        <v/>
      </c>
      <c r="AG110" s="5" t="str">
        <f>IF(ISBLANK('Foglio Google'!AG109),"",'Foglio Google'!AG109)</f>
        <v/>
      </c>
      <c r="AH110" s="5" t="str">
        <f>IF(ISBLANK('Foglio Google'!AH109),"",'Foglio Google'!AH109)</f>
        <v/>
      </c>
      <c r="AI110" s="5" t="str">
        <f>IF(ISBLANK('Foglio Google'!AI109),"",'Foglio Google'!AI109)</f>
        <v/>
      </c>
      <c r="AJ110" s="5" t="str">
        <f>IF(ISBLANK('Foglio Google'!AJ109),"",'Foglio Google'!AJ109)</f>
        <v/>
      </c>
      <c r="AK110" s="5" t="str">
        <f>IF(ISBLANK('Foglio Google'!AK109),"",'Foglio Google'!AK109)</f>
        <v/>
      </c>
      <c r="AL110" s="4" t="str">
        <f>IF(ISBLANK('Foglio Google'!BJ109),"-",'Foglio Google'!BJ109)</f>
        <v>-</v>
      </c>
      <c r="AM110" t="str">
        <f>IF(ISBLANK('Foglio Google'!AM109),"",'Foglio Google'!AM109)</f>
        <v/>
      </c>
      <c r="AN110" t="str">
        <f>IF(ISBLANK('Foglio Google'!AN109),"",'Foglio Google'!AN109)</f>
        <v/>
      </c>
      <c r="AO110" t="str">
        <f>IF(ISBLANK('Foglio Google'!AO109),"",'Foglio Google'!AO109)</f>
        <v/>
      </c>
      <c r="AP110" t="str">
        <f>IF(ISBLANK('Foglio Google'!AP109),"",'Foglio Google'!AP109)</f>
        <v/>
      </c>
      <c r="AQ110" t="str">
        <f>IF(ISBLANK('Foglio Google'!AQ109),"",'Foglio Google'!AQ109)</f>
        <v/>
      </c>
      <c r="AR110" t="str">
        <f>IF(ISBLANK('Foglio Google'!AR109),"",'Foglio Google'!AR109)</f>
        <v>sì, sempre</v>
      </c>
      <c r="AS110" t="str">
        <f>IF(ISBLANK('Foglio Google'!AS109),"",'Foglio Google'!AS109)</f>
        <v/>
      </c>
      <c r="AT110" t="str">
        <f>IF(ISBLANK('Foglio Google'!AT109),"",'Foglio Google'!AT109)</f>
        <v/>
      </c>
      <c r="AU110" t="str">
        <f>IF(ISBLANK('Foglio Google'!AU109),"",'Foglio Google'!AU109)</f>
        <v/>
      </c>
      <c r="AV110" t="str">
        <f>IF(ISBLANK('Foglio Google'!AV109),"",'Foglio Google'!AV109)</f>
        <v/>
      </c>
      <c r="AW110" t="str">
        <f>IF(ISBLANK('Foglio Google'!AW109),"",'Foglio Google'!AW109)</f>
        <v/>
      </c>
      <c r="AX110" s="6" t="str">
        <f>IF(ISBLANK('Foglio Google'!AX109),"",'Foglio Google'!AX109)</f>
        <v/>
      </c>
      <c r="AY110" s="6" t="str">
        <f>IF(ISBLANK('Foglio Google'!AY109),"",'Foglio Google'!AY109)</f>
        <v>sì</v>
      </c>
      <c r="AZ110" s="6" t="str">
        <f>IF(ISBLANK('Foglio Google'!AZ109),"",'Foglio Google'!AZ109)</f>
        <v>sì</v>
      </c>
      <c r="BA110" s="6" t="str">
        <f>IF(ISBLANK('Foglio Google'!BA109),"",'Foglio Google'!BA109)</f>
        <v>sì</v>
      </c>
    </row>
    <row r="111" spans="1:53">
      <c r="A111">
        <f t="shared" si="3"/>
        <v>109</v>
      </c>
      <c r="B111" s="1" t="str">
        <f>IF(ISBLANK('Foglio Google'!A110),"-",'Foglio Google'!A110)</f>
        <v>17/04/2015 18.33.38</v>
      </c>
      <c r="C111" s="23">
        <v>1</v>
      </c>
      <c r="D111" s="4" t="str">
        <f>IF(ISBLANK('Foglio Google'!K110),"-",'Foglio Google'!K110)</f>
        <v>siria meloni</v>
      </c>
      <c r="E111" s="5" t="str">
        <f>IF(ISBLANK('Foglio Google'!S110),"-",'Foglio Google'!S110)</f>
        <v>femmina</v>
      </c>
      <c r="F111" s="5">
        <f>IF(ISBLANK('Foglio Google'!T110),"-",'Foglio Google'!T110)</f>
        <v>8</v>
      </c>
      <c r="G111" s="16">
        <f>IF(ISBLANK('Foglio Google'!BE110),"-",'Foglio Google'!BE110)</f>
        <v>38904</v>
      </c>
      <c r="H111" s="4">
        <f>IF(ISBLANK('Foglio Google'!Q110),"0",'Foglio Google'!Q110)</f>
        <v>1</v>
      </c>
      <c r="I111" s="4" t="str">
        <f>IF(ISBLANK('Foglio Google'!BG110),"0",'Foglio Google'!BG110)</f>
        <v>primogenito</v>
      </c>
      <c r="J111" s="5" t="str">
        <f>IF(ISBLANK('Foglio Google'!B110),"-",'Foglio Google'!B110)</f>
        <v>madre</v>
      </c>
      <c r="K111" s="4">
        <f>IF(ISBLANK('Foglio Google'!C110),"-",'Foglio Google'!C110)</f>
        <v>44</v>
      </c>
      <c r="L111" s="5" t="str">
        <f>IF(ISBLANK('Foglio Google'!D110),"-",'Foglio Google'!D110)</f>
        <v>superiore</v>
      </c>
      <c r="M111" s="5" t="str">
        <f>IF(ISBLANK('Foglio Google'!E110),"-",'Foglio Google'!E110)</f>
        <v>occupato</v>
      </c>
      <c r="N111" s="5" t="str">
        <f>IF(ISBLANK('Foglio Google'!F110),"-",'Foglio Google'!F110)</f>
        <v>operaio</v>
      </c>
      <c r="O111" s="4">
        <f>IF(ISBLANK('Foglio Google'!G110),"-",'Foglio Google'!G110)</f>
        <v>44</v>
      </c>
      <c r="P111" s="5" t="str">
        <f>IF(ISBLANK('Foglio Google'!H110),"-",'Foglio Google'!H110)</f>
        <v>laurea</v>
      </c>
      <c r="Q111" s="5" t="str">
        <f>IF(ISBLANK('Foglio Google'!I110),"-",'Foglio Google'!I110)</f>
        <v>disoccupata</v>
      </c>
      <c r="R111" s="5" t="str">
        <f>IF(ISBLANK('Foglio Google'!J110),"-",'Foglio Google'!J110)</f>
        <v>-</v>
      </c>
      <c r="S111" s="4">
        <f>IF(ISBLANK('Foglio Google'!U110),"0",'Foglio Google'!U110)</f>
        <v>1</v>
      </c>
      <c r="T111" s="5" t="s">
        <v>845</v>
      </c>
      <c r="U111" s="5" t="str">
        <f>IF(ISBLANK('Foglio Google'!BH110),"-",'Foglio Google'!BH110)</f>
        <v>FEBBRE/INFLUENZA</v>
      </c>
      <c r="V111" s="5">
        <f>IF(ISBLANK('Foglio Google'!W110),"0",'Foglio Google'!W110)</f>
        <v>1</v>
      </c>
      <c r="W111" s="5">
        <f>IF(ISBLANK('Foglio Google'!X110),"0",'Foglio Google'!X110)</f>
        <v>0</v>
      </c>
      <c r="X111" s="5">
        <f>IF(ISBLANK('Foglio Google'!Y110),"0",'Foglio Google'!Y110)</f>
        <v>1</v>
      </c>
      <c r="Y111" s="5">
        <f>IF(ISBLANK('Foglio Google'!Z110),"0",'Foglio Google'!Z110)</f>
        <v>0</v>
      </c>
      <c r="Z111" s="5">
        <f>IF(ISBLANK('Foglio Google'!AA110),"0",'Foglio Google'!AA110)</f>
        <v>0</v>
      </c>
      <c r="AA111" s="4" t="str">
        <f>IF(ISBLANK('Foglio Google'!AB110),"-",'Foglio Google'!AB110)</f>
        <v>si</v>
      </c>
      <c r="AB111" s="5">
        <f t="shared" si="2"/>
        <v>0</v>
      </c>
      <c r="AC111" s="4" t="str">
        <f>IF(ISBLANK('Foglio Google'!AC110),"",'Foglio Google'!AC110)</f>
        <v/>
      </c>
      <c r="AD111" s="5" t="str">
        <f>IF(ISBLANK('Foglio Google'!AD110),"",'Foglio Google'!AD110)</f>
        <v/>
      </c>
      <c r="AE111" s="5" t="str">
        <f>IF(ISBLANK('Foglio Google'!AE110),"",'Foglio Google'!AE110)</f>
        <v/>
      </c>
      <c r="AF111" s="5" t="str">
        <f>IF(ISBLANK('Foglio Google'!AF110),"",'Foglio Google'!AF110)</f>
        <v/>
      </c>
      <c r="AG111" s="5" t="str">
        <f>IF(ISBLANK('Foglio Google'!AG110),"",'Foglio Google'!AG110)</f>
        <v/>
      </c>
      <c r="AH111" s="5" t="str">
        <f>IF(ISBLANK('Foglio Google'!AH110),"",'Foglio Google'!AH110)</f>
        <v/>
      </c>
      <c r="AI111" s="5" t="str">
        <f>IF(ISBLANK('Foglio Google'!AI110),"",'Foglio Google'!AI110)</f>
        <v/>
      </c>
      <c r="AJ111" s="5" t="str">
        <f>IF(ISBLANK('Foglio Google'!AJ110),"",'Foglio Google'!AJ110)</f>
        <v/>
      </c>
      <c r="AK111" s="5" t="str">
        <f>IF(ISBLANK('Foglio Google'!AK110),"",'Foglio Google'!AK110)</f>
        <v/>
      </c>
      <c r="AL111" s="4" t="s">
        <v>821</v>
      </c>
      <c r="AM111" t="str">
        <f>IF(ISBLANK('Foglio Google'!AM110),"",'Foglio Google'!AM110)</f>
        <v>nella maggior parte dei casi</v>
      </c>
      <c r="AN111" t="str">
        <f>IF(ISBLANK('Foglio Google'!AN110),"",'Foglio Google'!AN110)</f>
        <v>in alternativa</v>
      </c>
      <c r="AO111" t="str">
        <f>IF(ISBLANK('Foglio Google'!AO110),"",'Foglio Google'!AO110)</f>
        <v/>
      </c>
      <c r="AP111" t="str">
        <f>IF(ISBLANK('Foglio Google'!AP110),"",'Foglio Google'!AP110)</f>
        <v>medicine convenzionali</v>
      </c>
      <c r="AQ111" t="str">
        <f>IF(ISBLANK('Foglio Google'!AQ110),"",'Foglio Google'!AQ110)</f>
        <v/>
      </c>
      <c r="AR111" t="str">
        <f>IF(ISBLANK('Foglio Google'!AR110),"",'Foglio Google'!AR110)</f>
        <v>sì, sempre</v>
      </c>
      <c r="AS111" t="str">
        <f>IF(ISBLANK('Foglio Google'!AS110),"",'Foglio Google'!AS110)</f>
        <v>su consiglio di conoscenti che le utilizzano</v>
      </c>
      <c r="AT111" t="str">
        <f>IF(ISBLANK('Foglio Google'!AT110),"",'Foglio Google'!AT110)</f>
        <v>creme per dermatite atopica (cardiospermum), gocce per tosse secca (guna)</v>
      </c>
      <c r="AU111" t="str">
        <f>IF(ISBLANK('Foglio Google'!AU110),"",'Foglio Google'!AU110)</f>
        <v>no</v>
      </c>
      <c r="AV111" t="str">
        <f>IF(ISBLANK('Foglio Google'!AV110),"",'Foglio Google'!AV110)</f>
        <v/>
      </c>
      <c r="AW111" t="str">
        <f>IF(ISBLANK('Foglio Google'!AW110),"",'Foglio Google'!AW110)</f>
        <v>si</v>
      </c>
      <c r="AX111" s="6" t="str">
        <f>IF(ISBLANK('Foglio Google'!AX110),"",'Foglio Google'!AX110)</f>
        <v>perchè altri farmaci non avevano funzionato</v>
      </c>
      <c r="AY111" s="6" t="str">
        <f>IF(ISBLANK('Foglio Google'!AY110),"",'Foglio Google'!AY110)</f>
        <v>non lo so</v>
      </c>
      <c r="AZ111" s="6" t="str">
        <f>IF(ISBLANK('Foglio Google'!AZ110),"",'Foglio Google'!AZ110)</f>
        <v>sì</v>
      </c>
      <c r="BA111" s="6" t="str">
        <f>IF(ISBLANK('Foglio Google'!BA110),"",'Foglio Google'!BA110)</f>
        <v>sì</v>
      </c>
    </row>
    <row r="112" spans="1:53">
      <c r="A112">
        <f t="shared" si="3"/>
        <v>110</v>
      </c>
      <c r="B112" s="1" t="str">
        <f>IF(ISBLANK('Foglio Google'!A111),"-",'Foglio Google'!A111)</f>
        <v>17/04/2015 18.41.11</v>
      </c>
      <c r="C112" s="23">
        <v>1</v>
      </c>
      <c r="D112" s="4" t="str">
        <f>IF(ISBLANK('Foglio Google'!K111),"-",'Foglio Google'!K111)</f>
        <v>giada cantoia</v>
      </c>
      <c r="E112" s="5" t="str">
        <f>IF(ISBLANK('Foglio Google'!S111),"-",'Foglio Google'!S111)</f>
        <v>femmina</v>
      </c>
      <c r="F112" s="5">
        <f>IF(ISBLANK('Foglio Google'!T111),"-",'Foglio Google'!T111)</f>
        <v>6</v>
      </c>
      <c r="G112" s="16">
        <f>IF(ISBLANK('Foglio Google'!BE111),"-",'Foglio Google'!BE111)</f>
        <v>39667</v>
      </c>
      <c r="H112" s="4">
        <f>IF(ISBLANK('Foglio Google'!Q111),"0",'Foglio Google'!Q111)</f>
        <v>2</v>
      </c>
      <c r="I112" s="4" t="str">
        <f>IF(ISBLANK('Foglio Google'!BG111),"0",'Foglio Google'!BG111)</f>
        <v>secondogenito</v>
      </c>
      <c r="J112" s="5" t="str">
        <f>IF(ISBLANK('Foglio Google'!B111),"-",'Foglio Google'!B111)</f>
        <v>padre</v>
      </c>
      <c r="K112" s="4">
        <f>IF(ISBLANK('Foglio Google'!C111),"-",'Foglio Google'!C111)</f>
        <v>45</v>
      </c>
      <c r="L112" s="5" t="str">
        <f>IF(ISBLANK('Foglio Google'!D111),"-",'Foglio Google'!D111)</f>
        <v>media</v>
      </c>
      <c r="M112" s="5" t="str">
        <f>IF(ISBLANK('Foglio Google'!E111),"-",'Foglio Google'!E111)</f>
        <v>occupato</v>
      </c>
      <c r="N112" s="5" t="str">
        <f>IF(ISBLANK('Foglio Google'!F111),"-",'Foglio Google'!F111)</f>
        <v>operaio</v>
      </c>
      <c r="O112" s="4">
        <f>IF(ISBLANK('Foglio Google'!G111),"-",'Foglio Google'!G111)</f>
        <v>45</v>
      </c>
      <c r="P112" s="5" t="str">
        <f>IF(ISBLANK('Foglio Google'!H111),"-",'Foglio Google'!H111)</f>
        <v>superiore</v>
      </c>
      <c r="Q112" s="5" t="str">
        <f>IF(ISBLANK('Foglio Google'!I111),"-",'Foglio Google'!I111)</f>
        <v>occupata</v>
      </c>
      <c r="R112" s="5" t="str">
        <f>IF(ISBLANK('Foglio Google'!J111),"-",'Foglio Google'!J111)</f>
        <v>operaia</v>
      </c>
      <c r="S112" s="4">
        <f>IF(ISBLANK('Foglio Google'!U111),"0",'Foglio Google'!U111)</f>
        <v>5</v>
      </c>
      <c r="T112" s="5" t="s">
        <v>845</v>
      </c>
      <c r="U112" s="5" t="str">
        <f>IF(ISBLANK('Foglio Google'!BH111),"-",'Foglio Google'!BH111)</f>
        <v>ORL</v>
      </c>
      <c r="V112" s="5">
        <f>IF(ISBLANK('Foglio Google'!W111),"0",'Foglio Google'!W111)</f>
        <v>5</v>
      </c>
      <c r="W112" s="5">
        <f>IF(ISBLANK('Foglio Google'!X111),"0",'Foglio Google'!X111)</f>
        <v>0</v>
      </c>
      <c r="X112" s="5">
        <f>IF(ISBLANK('Foglio Google'!Y111),"0",'Foglio Google'!Y111)</f>
        <v>4</v>
      </c>
      <c r="Y112" s="5">
        <f>IF(ISBLANK('Foglio Google'!Z111),"0",'Foglio Google'!Z111)</f>
        <v>0</v>
      </c>
      <c r="Z112" s="5">
        <f>IF(ISBLANK('Foglio Google'!AA111),"0",'Foglio Google'!AA111)</f>
        <v>0</v>
      </c>
      <c r="AA112" s="4" t="str">
        <f>IF(ISBLANK('Foglio Google'!AB111),"-",'Foglio Google'!AB111)</f>
        <v>no</v>
      </c>
      <c r="AB112" s="5" t="str">
        <f t="shared" si="2"/>
        <v/>
      </c>
      <c r="AC112" s="4" t="str">
        <f>IF(ISBLANK('Foglio Google'!AC111),"",'Foglio Google'!AC111)</f>
        <v/>
      </c>
      <c r="AD112" s="5" t="str">
        <f>IF(ISBLANK('Foglio Google'!AD111),"",'Foglio Google'!AD111)</f>
        <v/>
      </c>
      <c r="AE112" s="5" t="str">
        <f>IF(ISBLANK('Foglio Google'!AE111),"",'Foglio Google'!AE111)</f>
        <v/>
      </c>
      <c r="AF112" s="5" t="str">
        <f>IF(ISBLANK('Foglio Google'!AF111),"",'Foglio Google'!AF111)</f>
        <v/>
      </c>
      <c r="AG112" s="5" t="str">
        <f>IF(ISBLANK('Foglio Google'!AG111),"",'Foglio Google'!AG111)</f>
        <v/>
      </c>
      <c r="AH112" s="5" t="str">
        <f>IF(ISBLANK('Foglio Google'!AH111),"",'Foglio Google'!AH111)</f>
        <v/>
      </c>
      <c r="AI112" s="5" t="str">
        <f>IF(ISBLANK('Foglio Google'!AI111),"",'Foglio Google'!AI111)</f>
        <v/>
      </c>
      <c r="AJ112" s="5" t="str">
        <f>IF(ISBLANK('Foglio Google'!AJ111),"",'Foglio Google'!AJ111)</f>
        <v/>
      </c>
      <c r="AK112" s="5" t="str">
        <f>IF(ISBLANK('Foglio Google'!AK111),"",'Foglio Google'!AK111)</f>
        <v/>
      </c>
      <c r="AL112" s="4" t="str">
        <f>IF(ISBLANK('Foglio Google'!BJ111),"-",'Foglio Google'!BJ111)</f>
        <v>-</v>
      </c>
      <c r="AM112" t="str">
        <f>IF(ISBLANK('Foglio Google'!AM111),"",'Foglio Google'!AM111)</f>
        <v/>
      </c>
      <c r="AN112" t="str">
        <f>IF(ISBLANK('Foglio Google'!AN111),"",'Foglio Google'!AN111)</f>
        <v/>
      </c>
      <c r="AO112" t="str">
        <f>IF(ISBLANK('Foglio Google'!AO111),"",'Foglio Google'!AO111)</f>
        <v/>
      </c>
      <c r="AP112" t="str">
        <f>IF(ISBLANK('Foglio Google'!AP111),"",'Foglio Google'!AP111)</f>
        <v/>
      </c>
      <c r="AQ112" t="str">
        <f>IF(ISBLANK('Foglio Google'!AQ111),"",'Foglio Google'!AQ111)</f>
        <v/>
      </c>
      <c r="AR112" t="str">
        <f>IF(ISBLANK('Foglio Google'!AR111),"",'Foglio Google'!AR111)</f>
        <v>sì, sempre</v>
      </c>
      <c r="AS112" t="str">
        <f>IF(ISBLANK('Foglio Google'!AS111),"",'Foglio Google'!AS111)</f>
        <v/>
      </c>
      <c r="AT112" t="str">
        <f>IF(ISBLANK('Foglio Google'!AT111),"",'Foglio Google'!AT111)</f>
        <v/>
      </c>
      <c r="AU112" t="str">
        <f>IF(ISBLANK('Foglio Google'!AU111),"",'Foglio Google'!AU111)</f>
        <v/>
      </c>
      <c r="AV112" t="str">
        <f>IF(ISBLANK('Foglio Google'!AV111),"",'Foglio Google'!AV111)</f>
        <v/>
      </c>
      <c r="AW112" t="str">
        <f>IF(ISBLANK('Foglio Google'!AW111),"",'Foglio Google'!AW111)</f>
        <v/>
      </c>
      <c r="AX112" s="6" t="str">
        <f>IF(ISBLANK('Foglio Google'!AX111),"",'Foglio Google'!AX111)</f>
        <v/>
      </c>
      <c r="AY112" s="6" t="str">
        <f>IF(ISBLANK('Foglio Google'!AY111),"",'Foglio Google'!AY111)</f>
        <v>non lo so</v>
      </c>
      <c r="AZ112" s="6" t="str">
        <f>IF(ISBLANK('Foglio Google'!AZ111),"",'Foglio Google'!AZ111)</f>
        <v>sì</v>
      </c>
      <c r="BA112" s="6" t="str">
        <f>IF(ISBLANK('Foglio Google'!BA111),"",'Foglio Google'!BA111)</f>
        <v>sì</v>
      </c>
    </row>
    <row r="113" spans="1:53">
      <c r="A113">
        <f t="shared" si="3"/>
        <v>111</v>
      </c>
      <c r="B113" s="1" t="str">
        <f>IF(ISBLANK('Foglio Google'!A112),"-",'Foglio Google'!A112)</f>
        <v>17/04/2015 18.58.46</v>
      </c>
      <c r="C113" s="23">
        <v>1</v>
      </c>
      <c r="D113" s="4" t="str">
        <f>IF(ISBLANK('Foglio Google'!K112),"-",'Foglio Google'!K112)</f>
        <v>laura modelli</v>
      </c>
      <c r="E113" s="5" t="str">
        <f>IF(ISBLANK('Foglio Google'!S112),"-",'Foglio Google'!S112)</f>
        <v>femmina</v>
      </c>
      <c r="F113" s="5">
        <f>IF(ISBLANK('Foglio Google'!T112),"-",'Foglio Google'!T112)</f>
        <v>11</v>
      </c>
      <c r="G113" s="16">
        <f>IF(ISBLANK('Foglio Google'!BE112),"-",'Foglio Google'!BE112)</f>
        <v>37917</v>
      </c>
      <c r="H113" s="4">
        <f>IF(ISBLANK('Foglio Google'!Q112),"0",'Foglio Google'!Q112)</f>
        <v>2</v>
      </c>
      <c r="I113" s="4" t="str">
        <f>IF(ISBLANK('Foglio Google'!BG112),"0",'Foglio Google'!BG112)</f>
        <v>primogenito</v>
      </c>
      <c r="J113" s="5" t="str">
        <f>IF(ISBLANK('Foglio Google'!B112),"-",'Foglio Google'!B112)</f>
        <v>padre</v>
      </c>
      <c r="K113" s="4">
        <f>IF(ISBLANK('Foglio Google'!C112),"-",'Foglio Google'!C112)</f>
        <v>44</v>
      </c>
      <c r="L113" s="5" t="str">
        <f>IF(ISBLANK('Foglio Google'!D112),"-",'Foglio Google'!D112)</f>
        <v>superiore</v>
      </c>
      <c r="M113" s="5" t="str">
        <f>IF(ISBLANK('Foglio Google'!E112),"-",'Foglio Google'!E112)</f>
        <v>occupato</v>
      </c>
      <c r="N113" s="5" t="str">
        <f>IF(ISBLANK('Foglio Google'!F112),"-",'Foglio Google'!F112)</f>
        <v>impiegato</v>
      </c>
      <c r="O113" s="4">
        <f>IF(ISBLANK('Foglio Google'!G112),"-",'Foglio Google'!G112)</f>
        <v>42</v>
      </c>
      <c r="P113" s="5" t="str">
        <f>IF(ISBLANK('Foglio Google'!H112),"-",'Foglio Google'!H112)</f>
        <v>superiore</v>
      </c>
      <c r="Q113" s="5" t="str">
        <f>IF(ISBLANK('Foglio Google'!I112),"-",'Foglio Google'!I112)</f>
        <v>occupata</v>
      </c>
      <c r="R113" s="5" t="s">
        <v>849</v>
      </c>
      <c r="S113" s="4">
        <f>IF(ISBLANK('Foglio Google'!U112),"0",'Foglio Google'!U112)</f>
        <v>2</v>
      </c>
      <c r="T113" s="5" t="s">
        <v>845</v>
      </c>
      <c r="U113" s="5" t="str">
        <f>IF(ISBLANK('Foglio Google'!BH112),"-",'Foglio Google'!BH112)</f>
        <v>FEBBRE/INFLUENZA</v>
      </c>
      <c r="V113" s="5">
        <f>IF(ISBLANK('Foglio Google'!W112),"0",'Foglio Google'!W112)</f>
        <v>2</v>
      </c>
      <c r="W113" s="5">
        <f>IF(ISBLANK('Foglio Google'!X112),"0",'Foglio Google'!X112)</f>
        <v>0</v>
      </c>
      <c r="X113" s="5">
        <f>IF(ISBLANK('Foglio Google'!Y112),"0",'Foglio Google'!Y112)</f>
        <v>2</v>
      </c>
      <c r="Y113" s="5">
        <f>IF(ISBLANK('Foglio Google'!Z112),"0",'Foglio Google'!Z112)</f>
        <v>0</v>
      </c>
      <c r="Z113" s="5">
        <f>IF(ISBLANK('Foglio Google'!AA112),"0",'Foglio Google'!AA112)</f>
        <v>0</v>
      </c>
      <c r="AA113" s="4" t="str">
        <f>IF(ISBLANK('Foglio Google'!AB112),"-",'Foglio Google'!AB112)</f>
        <v>no</v>
      </c>
      <c r="AB113" s="5" t="str">
        <f t="shared" si="2"/>
        <v/>
      </c>
      <c r="AC113" s="4" t="str">
        <f>IF(ISBLANK('Foglio Google'!AC112),"",'Foglio Google'!AC112)</f>
        <v/>
      </c>
      <c r="AD113" s="5" t="str">
        <f>IF(ISBLANK('Foglio Google'!AD112),"",'Foglio Google'!AD112)</f>
        <v/>
      </c>
      <c r="AE113" s="5" t="str">
        <f>IF(ISBLANK('Foglio Google'!AE112),"",'Foglio Google'!AE112)</f>
        <v/>
      </c>
      <c r="AF113" s="5" t="str">
        <f>IF(ISBLANK('Foglio Google'!AF112),"",'Foglio Google'!AF112)</f>
        <v/>
      </c>
      <c r="AG113" s="5" t="str">
        <f>IF(ISBLANK('Foglio Google'!AG112),"",'Foglio Google'!AG112)</f>
        <v/>
      </c>
      <c r="AH113" s="5" t="str">
        <f>IF(ISBLANK('Foglio Google'!AH112),"",'Foglio Google'!AH112)</f>
        <v/>
      </c>
      <c r="AI113" s="5" t="str">
        <f>IF(ISBLANK('Foglio Google'!AI112),"",'Foglio Google'!AI112)</f>
        <v/>
      </c>
      <c r="AJ113" s="5" t="str">
        <f>IF(ISBLANK('Foglio Google'!AJ112),"",'Foglio Google'!AJ112)</f>
        <v/>
      </c>
      <c r="AK113" s="5" t="str">
        <f>IF(ISBLANK('Foglio Google'!AK112),"",'Foglio Google'!AK112)</f>
        <v/>
      </c>
      <c r="AL113" s="4" t="str">
        <f>IF(ISBLANK('Foglio Google'!BJ112),"-",'Foglio Google'!BJ112)</f>
        <v>-</v>
      </c>
      <c r="AM113" t="str">
        <f>IF(ISBLANK('Foglio Google'!AM112),"",'Foglio Google'!AM112)</f>
        <v/>
      </c>
      <c r="AN113" t="str">
        <f>IF(ISBLANK('Foglio Google'!AN112),"",'Foglio Google'!AN112)</f>
        <v/>
      </c>
      <c r="AO113" t="str">
        <f>IF(ISBLANK('Foglio Google'!AO112),"",'Foglio Google'!AO112)</f>
        <v/>
      </c>
      <c r="AP113" t="str">
        <f>IF(ISBLANK('Foglio Google'!AP112),"",'Foglio Google'!AP112)</f>
        <v/>
      </c>
      <c r="AQ113" t="str">
        <f>IF(ISBLANK('Foglio Google'!AQ112),"",'Foglio Google'!AQ112)</f>
        <v/>
      </c>
      <c r="AR113" t="s">
        <v>138</v>
      </c>
      <c r="AS113" t="str">
        <f>IF(ISBLANK('Foglio Google'!AS112),"",'Foglio Google'!AS112)</f>
        <v/>
      </c>
      <c r="AT113" t="str">
        <f>IF(ISBLANK('Foglio Google'!AT112),"",'Foglio Google'!AT112)</f>
        <v/>
      </c>
      <c r="AU113" t="str">
        <f>IF(ISBLANK('Foglio Google'!AU112),"",'Foglio Google'!AU112)</f>
        <v/>
      </c>
      <c r="AV113" t="str">
        <f>IF(ISBLANK('Foglio Google'!AV112),"",'Foglio Google'!AV112)</f>
        <v/>
      </c>
      <c r="AW113" t="str">
        <f>IF(ISBLANK('Foglio Google'!AW112),"",'Foglio Google'!AW112)</f>
        <v/>
      </c>
      <c r="AX113" s="6" t="str">
        <f>IF(ISBLANK('Foglio Google'!AX112),"",'Foglio Google'!AX112)</f>
        <v/>
      </c>
      <c r="AY113" s="6" t="str">
        <f>IF(ISBLANK('Foglio Google'!AY112),"",'Foglio Google'!AY112)</f>
        <v>sì</v>
      </c>
      <c r="AZ113" s="6" t="str">
        <f>IF(ISBLANK('Foglio Google'!AZ112),"",'Foglio Google'!AZ112)</f>
        <v>sì</v>
      </c>
      <c r="BA113" s="6" t="str">
        <f>IF(ISBLANK('Foglio Google'!BA112),"",'Foglio Google'!BA112)</f>
        <v>sì</v>
      </c>
    </row>
    <row r="114" spans="1:53" ht="28">
      <c r="A114">
        <f t="shared" si="3"/>
        <v>112</v>
      </c>
      <c r="B114" s="1" t="str">
        <f>IF(ISBLANK('Foglio Google'!A113),"-",'Foglio Google'!A113)</f>
        <v>17/04/2015 19.00.12</v>
      </c>
      <c r="C114" s="23">
        <v>1</v>
      </c>
      <c r="D114" s="4" t="str">
        <f>IF(ISBLANK('Foglio Google'!K113),"-",'Foglio Google'!K113)</f>
        <v>alessia rollini</v>
      </c>
      <c r="E114" s="5" t="str">
        <f>IF(ISBLANK('Foglio Google'!S113),"-",'Foglio Google'!S113)</f>
        <v>femmina</v>
      </c>
      <c r="F114" s="5">
        <f>IF(ISBLANK('Foglio Google'!T113),"-",'Foglio Google'!T113)</f>
        <v>13</v>
      </c>
      <c r="G114" s="16">
        <f>IF(ISBLANK('Foglio Google'!BE113),"-",'Foglio Google'!BE113)</f>
        <v>37015</v>
      </c>
      <c r="H114" s="4">
        <f>IF(ISBLANK('Foglio Google'!Q113),"0",'Foglio Google'!Q113)</f>
        <v>1</v>
      </c>
      <c r="I114" s="4" t="str">
        <f>IF(ISBLANK('Foglio Google'!BG113),"0",'Foglio Google'!BG113)</f>
        <v>primogenito</v>
      </c>
      <c r="J114" s="5" t="str">
        <f>IF(ISBLANK('Foglio Google'!B113),"-",'Foglio Google'!B113)</f>
        <v>madre</v>
      </c>
      <c r="K114" s="4">
        <f>IF(ISBLANK('Foglio Google'!C113),"-",'Foglio Google'!C113)</f>
        <v>45</v>
      </c>
      <c r="L114" s="5" t="str">
        <f>IF(ISBLANK('Foglio Google'!D113),"-",'Foglio Google'!D113)</f>
        <v>media</v>
      </c>
      <c r="M114" s="5" t="str">
        <f>IF(ISBLANK('Foglio Google'!E113),"-",'Foglio Google'!E113)</f>
        <v>occupato</v>
      </c>
      <c r="N114" s="5" t="str">
        <f>IF(ISBLANK('Foglio Google'!F113),"-",'Foglio Google'!F113)</f>
        <v>operaio</v>
      </c>
      <c r="O114" s="4">
        <f>IF(ISBLANK('Foglio Google'!G113),"-",'Foglio Google'!G113)</f>
        <v>41</v>
      </c>
      <c r="P114" s="5" t="str">
        <f>IF(ISBLANK('Foglio Google'!H113),"-",'Foglio Google'!H113)</f>
        <v>superiore</v>
      </c>
      <c r="Q114" s="5" t="str">
        <f>IF(ISBLANK('Foglio Google'!I113),"-",'Foglio Google'!I113)</f>
        <v>occupata</v>
      </c>
      <c r="R114" s="5" t="str">
        <f>IF(ISBLANK('Foglio Google'!J113),"-",'Foglio Google'!J113)</f>
        <v>impiegata</v>
      </c>
      <c r="S114" s="4">
        <f>IF(ISBLANK('Foglio Google'!U113),"0",'Foglio Google'!U113)</f>
        <v>2</v>
      </c>
      <c r="T114" s="5" t="s">
        <v>845</v>
      </c>
      <c r="U114" s="5" t="str">
        <f>IF(ISBLANK('Foglio Google'!BH113),"-",'Foglio Google'!BH113)</f>
        <v>GI</v>
      </c>
      <c r="V114" s="5">
        <f>IF(ISBLANK('Foglio Google'!W113),"0",'Foglio Google'!W113)</f>
        <v>2</v>
      </c>
      <c r="W114" s="5">
        <f>IF(ISBLANK('Foglio Google'!X113),"0",'Foglio Google'!X113)</f>
        <v>0</v>
      </c>
      <c r="X114" s="5">
        <f>IF(ISBLANK('Foglio Google'!Y113),"0",'Foglio Google'!Y113)</f>
        <v>2</v>
      </c>
      <c r="Y114" s="5">
        <f>IF(ISBLANK('Foglio Google'!Z113),"0",'Foglio Google'!Z113)</f>
        <v>0</v>
      </c>
      <c r="Z114" s="5">
        <f>IF(ISBLANK('Foglio Google'!AA113),"0",'Foglio Google'!AA113)</f>
        <v>10</v>
      </c>
      <c r="AA114" s="4" t="str">
        <f>IF(ISBLANK('Foglio Google'!AB113),"-",'Foglio Google'!AB113)</f>
        <v>si</v>
      </c>
      <c r="AB114" s="5">
        <f t="shared" si="2"/>
        <v>1</v>
      </c>
      <c r="AC114" s="4" t="str">
        <f>IF(ISBLANK('Foglio Google'!AC113),"",'Foglio Google'!AC113)</f>
        <v/>
      </c>
      <c r="AD114" s="5" t="str">
        <f>IF(ISBLANK('Foglio Google'!AD113),"",'Foglio Google'!AD113)</f>
        <v/>
      </c>
      <c r="AE114" s="5" t="str">
        <f>IF(ISBLANK('Foglio Google'!AE113),"",'Foglio Google'!AE113)</f>
        <v/>
      </c>
      <c r="AF114" s="5" t="str">
        <f>IF(ISBLANK('Foglio Google'!AF113),"",'Foglio Google'!AF113)</f>
        <v/>
      </c>
      <c r="AG114" s="5" t="str">
        <f>IF(ISBLANK('Foglio Google'!AG113),"",'Foglio Google'!AG113)</f>
        <v>1 volta</v>
      </c>
      <c r="AH114" s="5" t="str">
        <f>IF(ISBLANK('Foglio Google'!AH113),"",'Foglio Google'!AH113)</f>
        <v/>
      </c>
      <c r="AI114" s="5" t="str">
        <f>IF(ISBLANK('Foglio Google'!AI113),"",'Foglio Google'!AI113)</f>
        <v/>
      </c>
      <c r="AJ114" s="5" t="str">
        <f>IF(ISBLANK('Foglio Google'!AJ113),"",'Foglio Google'!AJ113)</f>
        <v/>
      </c>
      <c r="AK114" s="5" t="str">
        <f>IF(ISBLANK('Foglio Google'!AK113),"",'Foglio Google'!AK113)</f>
        <v/>
      </c>
      <c r="AL114" s="4" t="str">
        <f>IF(ISBLANK('Foglio Google'!BJ113),"-",'Foglio Google'!BJ113)</f>
        <v>altro</v>
      </c>
      <c r="AM114" t="str">
        <f>IF(ISBLANK('Foglio Google'!AM113),"",'Foglio Google'!AM113)</f>
        <v>mai</v>
      </c>
      <c r="AN114" t="str">
        <f>IF(ISBLANK('Foglio Google'!AN113),"",'Foglio Google'!AN113)</f>
        <v>in alternativa</v>
      </c>
      <c r="AO114" t="str">
        <f>IF(ISBLANK('Foglio Google'!AO113),"",'Foglio Google'!AO113)</f>
        <v>la medicina convenzionale</v>
      </c>
      <c r="AP114" t="str">
        <f>IF(ISBLANK('Foglio Google'!AP113),"",'Foglio Google'!AP113)</f>
        <v>medicine convenzionali</v>
      </c>
      <c r="AQ114" t="str">
        <f>IF(ISBLANK('Foglio Google'!AQ113),"",'Foglio Google'!AQ113)</f>
        <v>altro tentativo con la medicina convenzionale</v>
      </c>
      <c r="AR114" t="str">
        <f>IF(ISBLANK('Foglio Google'!AR113),"",'Foglio Google'!AR113)</f>
        <v>no</v>
      </c>
      <c r="AS114" t="str">
        <f>IF(ISBLANK('Foglio Google'!AS113),"",'Foglio Google'!AS113)</f>
        <v>farmacista</v>
      </c>
      <c r="AT114" t="str">
        <f>IF(ISBLANK('Foglio Google'!AT113),"",'Foglio Google'!AT113)</f>
        <v>granuli omeopatici per dermatite atopica_x000D_</v>
      </c>
      <c r="AU114" t="str">
        <f>IF(ISBLANK('Foglio Google'!AU113),"",'Foglio Google'!AU113)</f>
        <v>si</v>
      </c>
      <c r="AV114" t="str">
        <f>IF(ISBLANK('Foglio Google'!AV113),"",'Foglio Google'!AV113)</f>
        <v>insonnia</v>
      </c>
      <c r="AW114" t="str">
        <f>IF(ISBLANK('Foglio Google'!AW113),"",'Foglio Google'!AW113)</f>
        <v>no</v>
      </c>
      <c r="AX114" s="6" t="str">
        <f>IF(ISBLANK('Foglio Google'!AX113),"",'Foglio Google'!AX113)</f>
        <v>Perche ritengo che le medicine non convenzionali sono piu sicure e “naturali” e non hanno effetti collaterali</v>
      </c>
      <c r="AY114" s="6" t="str">
        <f>IF(ISBLANK('Foglio Google'!AY113),"",'Foglio Google'!AY113)</f>
        <v>sì</v>
      </c>
      <c r="AZ114" s="6" t="str">
        <f>IF(ISBLANK('Foglio Google'!AZ113),"",'Foglio Google'!AZ113)</f>
        <v>sì</v>
      </c>
      <c r="BA114" s="6" t="str">
        <f>IF(ISBLANK('Foglio Google'!BA113),"",'Foglio Google'!BA113)</f>
        <v>sì</v>
      </c>
    </row>
    <row r="115" spans="1:53" ht="28">
      <c r="A115">
        <f t="shared" si="3"/>
        <v>113</v>
      </c>
      <c r="B115" s="1" t="str">
        <f>IF(ISBLANK('Foglio Google'!A114),"-",'Foglio Google'!A114)</f>
        <v>17/04/2015 19.34.58</v>
      </c>
      <c r="C115" s="23">
        <v>1</v>
      </c>
      <c r="D115" s="4" t="str">
        <f>IF(ISBLANK('Foglio Google'!K114),"-",'Foglio Google'!K114)</f>
        <v>aurora cherchi</v>
      </c>
      <c r="E115" s="5" t="str">
        <f>IF(ISBLANK('Foglio Google'!S114),"-",'Foglio Google'!S114)</f>
        <v>femmina</v>
      </c>
      <c r="F115" s="5">
        <f>IF(ISBLANK('Foglio Google'!T114),"-",'Foglio Google'!T114)</f>
        <v>10</v>
      </c>
      <c r="G115" s="16">
        <f>IF(ISBLANK('Foglio Google'!BE114),"-",'Foglio Google'!BE114)</f>
        <v>38420</v>
      </c>
      <c r="H115" s="4">
        <f>IF(ISBLANK('Foglio Google'!Q114),"0",'Foglio Google'!Q114)</f>
        <v>2</v>
      </c>
      <c r="I115" s="4" t="str">
        <f>IF(ISBLANK('Foglio Google'!BG114),"0",'Foglio Google'!BG114)</f>
        <v>secondogenito</v>
      </c>
      <c r="J115" s="5" t="str">
        <f>IF(ISBLANK('Foglio Google'!B114),"-",'Foglio Google'!B114)</f>
        <v>madre</v>
      </c>
      <c r="K115" s="4">
        <f>IF(ISBLANK('Foglio Google'!C114),"-",'Foglio Google'!C114)</f>
        <v>53</v>
      </c>
      <c r="L115" s="5" t="str">
        <f>IF(ISBLANK('Foglio Google'!D114),"-",'Foglio Google'!D114)</f>
        <v>media</v>
      </c>
      <c r="M115" s="5" t="str">
        <f>IF(ISBLANK('Foglio Google'!E114),"-",'Foglio Google'!E114)</f>
        <v>occupato</v>
      </c>
      <c r="N115" s="5" t="str">
        <f>IF(ISBLANK('Foglio Google'!F114),"-",'Foglio Google'!F114)</f>
        <v>impiegato</v>
      </c>
      <c r="O115" s="4">
        <f>IF(ISBLANK('Foglio Google'!G114),"-",'Foglio Google'!G114)</f>
        <v>51</v>
      </c>
      <c r="P115" s="5" t="str">
        <f>IF(ISBLANK('Foglio Google'!H114),"-",'Foglio Google'!H114)</f>
        <v>laurea</v>
      </c>
      <c r="Q115" s="5" t="str">
        <f>IF(ISBLANK('Foglio Google'!I114),"-",'Foglio Google'!I114)</f>
        <v>occupata</v>
      </c>
      <c r="R115" s="5" t="s">
        <v>236</v>
      </c>
      <c r="S115" s="4">
        <f>IF(ISBLANK('Foglio Google'!U114),"0",'Foglio Google'!U114)</f>
        <v>10</v>
      </c>
      <c r="T115" s="5" t="s">
        <v>846</v>
      </c>
      <c r="U115" s="5" t="str">
        <f>IF(ISBLANK('Foglio Google'!BH114),"-",'Foglio Google'!BH114)</f>
        <v>ORL/GI</v>
      </c>
      <c r="V115" s="5">
        <f>IF(ISBLANK('Foglio Google'!W114),"0",'Foglio Google'!W114)</f>
        <v>1</v>
      </c>
      <c r="W115" s="5">
        <f>IF(ISBLANK('Foglio Google'!X114),"0",'Foglio Google'!X114)</f>
        <v>0</v>
      </c>
      <c r="X115" s="5">
        <f>IF(ISBLANK('Foglio Google'!Y114),"0",'Foglio Google'!Y114)</f>
        <v>1</v>
      </c>
      <c r="Y115" s="5">
        <f>IF(ISBLANK('Foglio Google'!Z114),"0",'Foglio Google'!Z114)</f>
        <v>10</v>
      </c>
      <c r="Z115" s="5">
        <f>IF(ISBLANK('Foglio Google'!AA114),"0",'Foglio Google'!AA114)</f>
        <v>10</v>
      </c>
      <c r="AA115" s="4" t="str">
        <f>IF(ISBLANK('Foglio Google'!AB114),"-",'Foglio Google'!AB114)</f>
        <v>si</v>
      </c>
      <c r="AB115" s="5">
        <f t="shared" si="2"/>
        <v>1</v>
      </c>
      <c r="AC115" s="4" t="str">
        <f>IF(ISBLANK('Foglio Google'!AC114),"",'Foglio Google'!AC114)</f>
        <v/>
      </c>
      <c r="AD115" s="5" t="str">
        <f>IF(ISBLANK('Foglio Google'!AD114),"",'Foglio Google'!AD114)</f>
        <v>più di 7 volte</v>
      </c>
      <c r="AE115" s="5" t="str">
        <f>IF(ISBLANK('Foglio Google'!AE114),"",'Foglio Google'!AE114)</f>
        <v/>
      </c>
      <c r="AF115" s="5" t="str">
        <f>IF(ISBLANK('Foglio Google'!AF114),"",'Foglio Google'!AF114)</f>
        <v/>
      </c>
      <c r="AG115" s="5" t="str">
        <f>IF(ISBLANK('Foglio Google'!AG114),"",'Foglio Google'!AG114)</f>
        <v>più di 7 volte</v>
      </c>
      <c r="AH115" s="5" t="str">
        <f>IF(ISBLANK('Foglio Google'!AH114),"",'Foglio Google'!AH114)</f>
        <v/>
      </c>
      <c r="AI115" s="5" t="str">
        <f>IF(ISBLANK('Foglio Google'!AI114),"",'Foglio Google'!AI114)</f>
        <v/>
      </c>
      <c r="AJ115" s="5" t="str">
        <f>IF(ISBLANK('Foglio Google'!AJ114),"",'Foglio Google'!AJ114)</f>
        <v/>
      </c>
      <c r="AK115" s="5" t="str">
        <f>IF(ISBLANK('Foglio Google'!AK114),"",'Foglio Google'!AK114)</f>
        <v/>
      </c>
      <c r="AL115" s="4" t="str">
        <f>IF(ISBLANK('Foglio Google'!BJ114),"-",'Foglio Google'!BJ114)</f>
        <v>orl/gi</v>
      </c>
      <c r="AM115" t="str">
        <f>IF(ISBLANK('Foglio Google'!AM114),"",'Foglio Google'!AM114)</f>
        <v>nella maggior parte dei casi</v>
      </c>
      <c r="AN115" t="str">
        <f>IF(ISBLANK('Foglio Google'!AN114),"",'Foglio Google'!AN114)</f>
        <v>in alternativa</v>
      </c>
      <c r="AO115" t="str">
        <f>IF(ISBLANK('Foglio Google'!AO114),"",'Foglio Google'!AO114)</f>
        <v>la medicina convenzionale</v>
      </c>
      <c r="AP115" t="str">
        <f>IF(ISBLANK('Foglio Google'!AP114),"",'Foglio Google'!AP114)</f>
        <v>altro tentativo con la medicina non convenzionale</v>
      </c>
      <c r="AQ115" t="str">
        <f>IF(ISBLANK('Foglio Google'!AQ114),"",'Foglio Google'!AQ114)</f>
        <v>medicine non convenzionali</v>
      </c>
      <c r="AR115" t="str">
        <f>IF(ISBLANK('Foglio Google'!AR114),"",'Foglio Google'!AR114)</f>
        <v>sì, sempre</v>
      </c>
      <c r="AS115" t="str">
        <f>IF(ISBLANK('Foglio Google'!AS114),"",'Foglio Google'!AS114)</f>
        <v>su decisione personale</v>
      </c>
      <c r="AT115" t="str">
        <f>IF(ISBLANK('Foglio Google'!AT114),"",'Foglio Google'!AT114)</f>
        <v>granuli omeopatici Boiron, farmaci al propoli, Bracco,</v>
      </c>
      <c r="AU115" t="str">
        <f>IF(ISBLANK('Foglio Google'!AU114),"",'Foglio Google'!AU114)</f>
        <v>no</v>
      </c>
      <c r="AV115" t="str">
        <f>IF(ISBLANK('Foglio Google'!AV114),"",'Foglio Google'!AV114)</f>
        <v/>
      </c>
      <c r="AW115" t="str">
        <f>IF(ISBLANK('Foglio Google'!AW114),"",'Foglio Google'!AW114)</f>
        <v>si</v>
      </c>
      <c r="AX115" s="6" t="str">
        <f>IF(ISBLANK('Foglio Google'!AX114),"",'Foglio Google'!AX114)</f>
        <v>Perche ritengo che le medicine non convenzionali sono piu sicure e “naturali” e non hanno effetti collaterali</v>
      </c>
      <c r="AY115" s="6" t="str">
        <f>IF(ISBLANK('Foglio Google'!AY114),"",'Foglio Google'!AY114)</f>
        <v>sì</v>
      </c>
      <c r="AZ115" s="6" t="str">
        <f>IF(ISBLANK('Foglio Google'!AZ114),"",'Foglio Google'!AZ114)</f>
        <v>sì</v>
      </c>
      <c r="BA115" s="6" t="str">
        <f>IF(ISBLANK('Foglio Google'!BA114),"",'Foglio Google'!BA114)</f>
        <v>no</v>
      </c>
    </row>
    <row r="116" spans="1:53">
      <c r="A116">
        <f t="shared" si="3"/>
        <v>114</v>
      </c>
      <c r="B116" s="1" t="str">
        <f>IF(ISBLANK('Foglio Google'!A115),"-",'Foglio Google'!A115)</f>
        <v>17/04/2015 19.42.27</v>
      </c>
      <c r="C116" s="23">
        <v>1</v>
      </c>
      <c r="D116" s="4" t="str">
        <f>IF(ISBLANK('Foglio Google'!K115),"-",'Foglio Google'!K115)</f>
        <v>serena caredda</v>
      </c>
      <c r="E116" s="5" t="str">
        <f>IF(ISBLANK('Foglio Google'!S115),"-",'Foglio Google'!S115)</f>
        <v>femmina</v>
      </c>
      <c r="F116" s="5">
        <f>IF(ISBLANK('Foglio Google'!T115),"-",'Foglio Google'!T115)</f>
        <v>12</v>
      </c>
      <c r="G116" s="16">
        <f>IF(ISBLANK('Foglio Google'!BE115),"-",'Foglio Google'!BE115)</f>
        <v>37599</v>
      </c>
      <c r="H116" s="4">
        <f>IF(ISBLANK('Foglio Google'!Q115),"0",'Foglio Google'!Q115)</f>
        <v>3</v>
      </c>
      <c r="I116" s="4" t="str">
        <f>IF(ISBLANK('Foglio Google'!BG115),"0",'Foglio Google'!BG115)</f>
        <v>primogenito</v>
      </c>
      <c r="J116" s="5" t="str">
        <f>IF(ISBLANK('Foglio Google'!B115),"-",'Foglio Google'!B115)</f>
        <v>madre</v>
      </c>
      <c r="K116" s="4">
        <f>IF(ISBLANK('Foglio Google'!C115),"-",'Foglio Google'!C115)</f>
        <v>38</v>
      </c>
      <c r="L116" s="5" t="str">
        <f>IF(ISBLANK('Foglio Google'!D115),"-",'Foglio Google'!D115)</f>
        <v>superiore</v>
      </c>
      <c r="M116" s="5" t="str">
        <f>IF(ISBLANK('Foglio Google'!E115),"-",'Foglio Google'!E115)</f>
        <v>occupato</v>
      </c>
      <c r="N116" s="5" t="s">
        <v>848</v>
      </c>
      <c r="O116" s="4">
        <f>IF(ISBLANK('Foglio Google'!G115),"-",'Foglio Google'!G115)</f>
        <v>39</v>
      </c>
      <c r="P116" s="5" t="str">
        <f>IF(ISBLANK('Foglio Google'!H115),"-",'Foglio Google'!H115)</f>
        <v>laurea</v>
      </c>
      <c r="Q116" s="5" t="str">
        <f>IF(ISBLANK('Foglio Google'!I115),"-",'Foglio Google'!I115)</f>
        <v>casalinga</v>
      </c>
      <c r="R116" s="5" t="str">
        <f>IF(ISBLANK('Foglio Google'!J115),"-",'Foglio Google'!J115)</f>
        <v>-</v>
      </c>
      <c r="S116" s="4">
        <f>IF(ISBLANK('Foglio Google'!U115),"0",'Foglio Google'!U115)</f>
        <v>2</v>
      </c>
      <c r="T116" s="5" t="s">
        <v>845</v>
      </c>
      <c r="U116" s="5" t="str">
        <f>IF(ISBLANK('Foglio Google'!BH115),"-",'Foglio Google'!BH115)</f>
        <v>FEBBRE/INFLUENZA</v>
      </c>
      <c r="V116" s="5">
        <f>IF(ISBLANK('Foglio Google'!W115),"0",'Foglio Google'!W115)</f>
        <v>5</v>
      </c>
      <c r="W116" s="5">
        <f>IF(ISBLANK('Foglio Google'!X115),"0",'Foglio Google'!X115)</f>
        <v>0</v>
      </c>
      <c r="X116" s="5">
        <f>IF(ISBLANK('Foglio Google'!Y115),"0",'Foglio Google'!Y115)</f>
        <v>1</v>
      </c>
      <c r="Y116" s="5">
        <f>IF(ISBLANK('Foglio Google'!Z115),"0",'Foglio Google'!Z115)</f>
        <v>0</v>
      </c>
      <c r="Z116" s="5">
        <f>IF(ISBLANK('Foglio Google'!AA115),"0",'Foglio Google'!AA115)</f>
        <v>0</v>
      </c>
      <c r="AA116" s="4" t="str">
        <f>IF(ISBLANK('Foglio Google'!AB115),"-",'Foglio Google'!AB115)</f>
        <v>no</v>
      </c>
      <c r="AB116" s="5" t="str">
        <f t="shared" si="2"/>
        <v/>
      </c>
      <c r="AC116" s="4" t="str">
        <f>IF(ISBLANK('Foglio Google'!AC115),"",'Foglio Google'!AC115)</f>
        <v/>
      </c>
      <c r="AD116" s="5" t="str">
        <f>IF(ISBLANK('Foglio Google'!AD115),"",'Foglio Google'!AD115)</f>
        <v/>
      </c>
      <c r="AE116" s="5" t="str">
        <f>IF(ISBLANK('Foglio Google'!AE115),"",'Foglio Google'!AE115)</f>
        <v/>
      </c>
      <c r="AF116" s="5" t="str">
        <f>IF(ISBLANK('Foglio Google'!AF115),"",'Foglio Google'!AF115)</f>
        <v/>
      </c>
      <c r="AG116" s="5" t="str">
        <f>IF(ISBLANK('Foglio Google'!AG115),"",'Foglio Google'!AG115)</f>
        <v/>
      </c>
      <c r="AH116" s="5" t="str">
        <f>IF(ISBLANK('Foglio Google'!AH115),"",'Foglio Google'!AH115)</f>
        <v/>
      </c>
      <c r="AI116" s="5" t="str">
        <f>IF(ISBLANK('Foglio Google'!AI115),"",'Foglio Google'!AI115)</f>
        <v/>
      </c>
      <c r="AJ116" s="5" t="str">
        <f>IF(ISBLANK('Foglio Google'!AJ115),"",'Foglio Google'!AJ115)</f>
        <v/>
      </c>
      <c r="AK116" s="5" t="str">
        <f>IF(ISBLANK('Foglio Google'!AK115),"",'Foglio Google'!AK115)</f>
        <v/>
      </c>
      <c r="AL116" s="4" t="str">
        <f>IF(ISBLANK('Foglio Google'!BJ115),"-",'Foglio Google'!BJ115)</f>
        <v>-</v>
      </c>
      <c r="AM116" t="str">
        <f>IF(ISBLANK('Foglio Google'!AM115),"",'Foglio Google'!AM115)</f>
        <v/>
      </c>
      <c r="AN116" t="str">
        <f>IF(ISBLANK('Foglio Google'!AN115),"",'Foglio Google'!AN115)</f>
        <v/>
      </c>
      <c r="AO116" t="str">
        <f>IF(ISBLANK('Foglio Google'!AO115),"",'Foglio Google'!AO115)</f>
        <v/>
      </c>
      <c r="AP116" t="str">
        <f>IF(ISBLANK('Foglio Google'!AP115),"",'Foglio Google'!AP115)</f>
        <v/>
      </c>
      <c r="AQ116" t="str">
        <f>IF(ISBLANK('Foglio Google'!AQ115),"",'Foglio Google'!AQ115)</f>
        <v/>
      </c>
      <c r="AR116" t="str">
        <f>IF(ISBLANK('Foglio Google'!AR115),"",'Foglio Google'!AR115)</f>
        <v>sì, sempre</v>
      </c>
      <c r="AS116" t="str">
        <f>IF(ISBLANK('Foglio Google'!AS115),"",'Foglio Google'!AS115)</f>
        <v/>
      </c>
      <c r="AT116" t="str">
        <f>IF(ISBLANK('Foglio Google'!AT115),"",'Foglio Google'!AT115)</f>
        <v/>
      </c>
      <c r="AU116" t="str">
        <f>IF(ISBLANK('Foglio Google'!AU115),"",'Foglio Google'!AU115)</f>
        <v/>
      </c>
      <c r="AV116" t="str">
        <f>IF(ISBLANK('Foglio Google'!AV115),"",'Foglio Google'!AV115)</f>
        <v/>
      </c>
      <c r="AW116" t="str">
        <f>IF(ISBLANK('Foglio Google'!AW115),"",'Foglio Google'!AW115)</f>
        <v/>
      </c>
      <c r="AX116" s="6" t="str">
        <f>IF(ISBLANK('Foglio Google'!AX115),"",'Foglio Google'!AX115)</f>
        <v/>
      </c>
      <c r="AY116" s="6" t="str">
        <f>IF(ISBLANK('Foglio Google'!AY115),"",'Foglio Google'!AY115)</f>
        <v>sì</v>
      </c>
      <c r="AZ116" s="6" t="str">
        <f>IF(ISBLANK('Foglio Google'!AZ115),"",'Foglio Google'!AZ115)</f>
        <v>sì</v>
      </c>
      <c r="BA116" s="6" t="str">
        <f>IF(ISBLANK('Foglio Google'!BA115),"",'Foglio Google'!BA115)</f>
        <v>sì</v>
      </c>
    </row>
    <row r="117" spans="1:53">
      <c r="A117">
        <f t="shared" si="3"/>
        <v>115</v>
      </c>
      <c r="B117" s="1" t="str">
        <f>IF(ISBLANK('Foglio Google'!A116),"-",'Foglio Google'!A116)</f>
        <v>17/04/2015 20.19.35</v>
      </c>
      <c r="C117" s="23">
        <v>1</v>
      </c>
      <c r="D117" s="4" t="str">
        <f>IF(ISBLANK('Foglio Google'!K116),"-",'Foglio Google'!K116)</f>
        <v>suela subashi</v>
      </c>
      <c r="E117" s="5" t="str">
        <f>IF(ISBLANK('Foglio Google'!S116),"-",'Foglio Google'!S116)</f>
        <v>femmina</v>
      </c>
      <c r="F117" s="5">
        <f>IF(ISBLANK('Foglio Google'!T116),"-",'Foglio Google'!T116)</f>
        <v>6</v>
      </c>
      <c r="G117" s="16">
        <f>IF(ISBLANK('Foglio Google'!BE116),"-",'Foglio Google'!BE116)</f>
        <v>39676</v>
      </c>
      <c r="H117" s="4">
        <f>IF(ISBLANK('Foglio Google'!Q116),"0",'Foglio Google'!Q116)</f>
        <v>3</v>
      </c>
      <c r="I117" s="4" t="str">
        <f>IF(ISBLANK('Foglio Google'!BG116),"0",'Foglio Google'!BG116)</f>
        <v>terzogenito</v>
      </c>
      <c r="J117" s="5" t="str">
        <f>IF(ISBLANK('Foglio Google'!B116),"-",'Foglio Google'!B116)</f>
        <v>madre</v>
      </c>
      <c r="K117" s="4">
        <f>IF(ISBLANK('Foglio Google'!C116),"-",'Foglio Google'!C116)</f>
        <v>38</v>
      </c>
      <c r="L117" s="5" t="str">
        <f>IF(ISBLANK('Foglio Google'!D116),"-",'Foglio Google'!D116)</f>
        <v>media</v>
      </c>
      <c r="M117" s="5" t="str">
        <f>IF(ISBLANK('Foglio Google'!E116),"-",'Foglio Google'!E116)</f>
        <v>disoccupato</v>
      </c>
      <c r="N117" s="5" t="str">
        <f>IF(ISBLANK('Foglio Google'!F116),"-",'Foglio Google'!F116)</f>
        <v>-</v>
      </c>
      <c r="O117" s="4">
        <f>IF(ISBLANK('Foglio Google'!G116),"-",'Foglio Google'!G116)</f>
        <v>39</v>
      </c>
      <c r="P117" s="5" t="str">
        <f>IF(ISBLANK('Foglio Google'!H116),"-",'Foglio Google'!H116)</f>
        <v>superiore</v>
      </c>
      <c r="Q117" s="5" t="str">
        <f>IF(ISBLANK('Foglio Google'!I116),"-",'Foglio Google'!I116)</f>
        <v>occupata</v>
      </c>
      <c r="R117" s="5" t="str">
        <f>IF(ISBLANK('Foglio Google'!J116),"-",'Foglio Google'!J116)</f>
        <v>operaia</v>
      </c>
      <c r="S117" s="4">
        <f>IF(ISBLANK('Foglio Google'!U116),"0",'Foglio Google'!U116)</f>
        <v>4</v>
      </c>
      <c r="T117" s="5" t="s">
        <v>845</v>
      </c>
      <c r="U117" s="5" t="str">
        <f>IF(ISBLANK('Foglio Google'!BH116),"-",'Foglio Google'!BH116)</f>
        <v>ORL/GI</v>
      </c>
      <c r="V117" s="5">
        <f>IF(ISBLANK('Foglio Google'!W116),"0",'Foglio Google'!W116)</f>
        <v>6</v>
      </c>
      <c r="W117" s="5">
        <f>IF(ISBLANK('Foglio Google'!X116),"0",'Foglio Google'!X116)</f>
        <v>0</v>
      </c>
      <c r="X117" s="5">
        <f>IF(ISBLANK('Foglio Google'!Y116),"0",'Foglio Google'!Y116)</f>
        <v>5</v>
      </c>
      <c r="Y117" s="5">
        <f>IF(ISBLANK('Foglio Google'!Z116),"0",'Foglio Google'!Z116)</f>
        <v>3</v>
      </c>
      <c r="Z117" s="5">
        <f>IF(ISBLANK('Foglio Google'!AA116),"0",'Foglio Google'!AA116)</f>
        <v>6</v>
      </c>
      <c r="AA117" s="4" t="str">
        <f>IF(ISBLANK('Foglio Google'!AB116),"-",'Foglio Google'!AB116)</f>
        <v>si</v>
      </c>
      <c r="AB117" s="5">
        <f t="shared" si="2"/>
        <v>1</v>
      </c>
      <c r="AC117" s="4" t="str">
        <f>IF(ISBLANK('Foglio Google'!AC116),"",'Foglio Google'!AC116)</f>
        <v/>
      </c>
      <c r="AD117" s="5" t="str">
        <f>IF(ISBLANK('Foglio Google'!AD116),"",'Foglio Google'!AD116)</f>
        <v>4 volte</v>
      </c>
      <c r="AE117" s="5" t="str">
        <f>IF(ISBLANK('Foglio Google'!AE116),"",'Foglio Google'!AE116)</f>
        <v/>
      </c>
      <c r="AF117" s="5" t="str">
        <f>IF(ISBLANK('Foglio Google'!AF116),"",'Foglio Google'!AF116)</f>
        <v/>
      </c>
      <c r="AG117" s="5" t="str">
        <f>IF(ISBLANK('Foglio Google'!AG116),"",'Foglio Google'!AG116)</f>
        <v/>
      </c>
      <c r="AH117" s="5" t="str">
        <f>IF(ISBLANK('Foglio Google'!AH116),"",'Foglio Google'!AH116)</f>
        <v/>
      </c>
      <c r="AI117" s="5" t="str">
        <f>IF(ISBLANK('Foglio Google'!AI116),"",'Foglio Google'!AI116)</f>
        <v/>
      </c>
      <c r="AJ117" s="5" t="str">
        <f>IF(ISBLANK('Foglio Google'!AJ116),"",'Foglio Google'!AJ116)</f>
        <v/>
      </c>
      <c r="AK117" s="5" t="str">
        <f>IF(ISBLANK('Foglio Google'!AK116),"",'Foglio Google'!AK116)</f>
        <v/>
      </c>
      <c r="AL117" s="4" t="s">
        <v>821</v>
      </c>
      <c r="AM117" t="str">
        <f>IF(ISBLANK('Foglio Google'!AM116),"",'Foglio Google'!AM116)</f>
        <v>nella maggior parte dei casi</v>
      </c>
      <c r="AN117" t="str">
        <f>IF(ISBLANK('Foglio Google'!AN116),"",'Foglio Google'!AN116)</f>
        <v>insieme</v>
      </c>
      <c r="AO117" t="str">
        <f>IF(ISBLANK('Foglio Google'!AO116),"",'Foglio Google'!AO116)</f>
        <v>la medicina convenzionale</v>
      </c>
      <c r="AP117" t="str">
        <f>IF(ISBLANK('Foglio Google'!AP116),"",'Foglio Google'!AP116)</f>
        <v>medicine convenzionali</v>
      </c>
      <c r="AQ117" t="str">
        <f>IF(ISBLANK('Foglio Google'!AQ116),"",'Foglio Google'!AQ116)</f>
        <v>altro tentativo con la medicina convenzionale</v>
      </c>
      <c r="AR117" t="str">
        <f>IF(ISBLANK('Foglio Google'!AR116),"",'Foglio Google'!AR116)</f>
        <v>no</v>
      </c>
      <c r="AS117" t="str">
        <f>IF(ISBLANK('Foglio Google'!AS116),"",'Foglio Google'!AS116)</f>
        <v>su consiglio di conoscenti che le utilizzano</v>
      </c>
      <c r="AT117" t="str">
        <f>IF(ISBLANK('Foglio Google'!AT116),"",'Foglio Google'!AT116)</f>
        <v>sciroppo millefiori</v>
      </c>
      <c r="AU117" t="str">
        <f>IF(ISBLANK('Foglio Google'!AU116),"",'Foglio Google'!AU116)</f>
        <v>no</v>
      </c>
      <c r="AV117" t="str">
        <f>IF(ISBLANK('Foglio Google'!AV116),"",'Foglio Google'!AV116)</f>
        <v/>
      </c>
      <c r="AW117" t="str">
        <f>IF(ISBLANK('Foglio Google'!AW116),"",'Foglio Google'!AW116)</f>
        <v>si</v>
      </c>
      <c r="AX117" s="6" t="str">
        <f>IF(ISBLANK('Foglio Google'!AX116),"",'Foglio Google'!AX116)</f>
        <v>perchè ha un buon gusto e piace alla bambina</v>
      </c>
      <c r="AY117" s="6" t="str">
        <f>IF(ISBLANK('Foglio Google'!AY116),"",'Foglio Google'!AY116)</f>
        <v>sì</v>
      </c>
      <c r="AZ117" s="6" t="str">
        <f>IF(ISBLANK('Foglio Google'!AZ116),"",'Foglio Google'!AZ116)</f>
        <v>sì</v>
      </c>
      <c r="BA117" s="6" t="str">
        <f>IF(ISBLANK('Foglio Google'!BA116),"",'Foglio Google'!BA116)</f>
        <v>sì</v>
      </c>
    </row>
    <row r="118" spans="1:53" ht="28">
      <c r="A118">
        <f t="shared" si="3"/>
        <v>116</v>
      </c>
      <c r="B118" s="1" t="str">
        <f>IF(ISBLANK('Foglio Google'!A117),"-",'Foglio Google'!A117)</f>
        <v>18/04/2015 12.36.44</v>
      </c>
      <c r="C118" s="23">
        <v>1</v>
      </c>
      <c r="D118" s="4" t="str">
        <f>IF(ISBLANK('Foglio Google'!K117),"-",'Foglio Google'!K117)</f>
        <v>lisa sinetti</v>
      </c>
      <c r="E118" s="5" t="str">
        <f>IF(ISBLANK('Foglio Google'!S117),"-",'Foglio Google'!S117)</f>
        <v>femmina</v>
      </c>
      <c r="F118" s="5">
        <f>IF(ISBLANK('Foglio Google'!T117),"-",'Foglio Google'!T117)</f>
        <v>12</v>
      </c>
      <c r="G118" s="16">
        <f>IF(ISBLANK('Foglio Google'!BE117),"-",'Foglio Google'!BE117)</f>
        <v>37391</v>
      </c>
      <c r="H118" s="4">
        <f>IF(ISBLANK('Foglio Google'!Q117),"0",'Foglio Google'!Q117)</f>
        <v>2</v>
      </c>
      <c r="I118" s="4" t="str">
        <f>IF(ISBLANK('Foglio Google'!BG117),"0",'Foglio Google'!BG117)</f>
        <v>secondogenito</v>
      </c>
      <c r="J118" s="5" t="str">
        <f>IF(ISBLANK('Foglio Google'!B117),"-",'Foglio Google'!B117)</f>
        <v>madre</v>
      </c>
      <c r="K118" s="4">
        <f>IF(ISBLANK('Foglio Google'!C117),"-",'Foglio Google'!C117)</f>
        <v>51</v>
      </c>
      <c r="L118" s="5" t="str">
        <f>IF(ISBLANK('Foglio Google'!D117),"-",'Foglio Google'!D117)</f>
        <v>media</v>
      </c>
      <c r="M118" s="5" t="str">
        <f>IF(ISBLANK('Foglio Google'!E117),"-",'Foglio Google'!E117)</f>
        <v>occupato</v>
      </c>
      <c r="N118" s="5" t="str">
        <f>IF(ISBLANK('Foglio Google'!F117),"-",'Foglio Google'!F117)</f>
        <v>operaio</v>
      </c>
      <c r="O118" s="4">
        <f>IF(ISBLANK('Foglio Google'!G117),"-",'Foglio Google'!G117)</f>
        <v>45</v>
      </c>
      <c r="P118" s="5" t="str">
        <f>IF(ISBLANK('Foglio Google'!H117),"-",'Foglio Google'!H117)</f>
        <v>media</v>
      </c>
      <c r="Q118" s="5" t="str">
        <f>IF(ISBLANK('Foglio Google'!I117),"-",'Foglio Google'!I117)</f>
        <v>occupata</v>
      </c>
      <c r="R118" s="5" t="str">
        <f>IF(ISBLANK('Foglio Google'!J117),"-",'Foglio Google'!J117)</f>
        <v>operaia</v>
      </c>
      <c r="S118" s="4">
        <f>IF(ISBLANK('Foglio Google'!U117),"0",'Foglio Google'!U117)</f>
        <v>3</v>
      </c>
      <c r="T118" s="5" t="s">
        <v>845</v>
      </c>
      <c r="U118" s="5" t="str">
        <f>IF(ISBLANK('Foglio Google'!BH117),"-",'Foglio Google'!BH117)</f>
        <v>ORL/GI</v>
      </c>
      <c r="V118" s="5">
        <f>IF(ISBLANK('Foglio Google'!W117),"0",'Foglio Google'!W117)</f>
        <v>3</v>
      </c>
      <c r="W118" s="5">
        <f>IF(ISBLANK('Foglio Google'!X117),"0",'Foglio Google'!X117)</f>
        <v>0</v>
      </c>
      <c r="X118" s="5">
        <f>IF(ISBLANK('Foglio Google'!Y117),"0",'Foglio Google'!Y117)</f>
        <v>3</v>
      </c>
      <c r="Y118" s="5">
        <f>IF(ISBLANK('Foglio Google'!Z117),"0",'Foglio Google'!Z117)</f>
        <v>0</v>
      </c>
      <c r="Z118" s="5">
        <f>IF(ISBLANK('Foglio Google'!AA117),"0",'Foglio Google'!AA117)</f>
        <v>1</v>
      </c>
      <c r="AA118" s="4" t="str">
        <f>IF(ISBLANK('Foglio Google'!AB117),"-",'Foglio Google'!AB117)</f>
        <v>no</v>
      </c>
      <c r="AB118" s="5" t="str">
        <f t="shared" si="2"/>
        <v/>
      </c>
      <c r="AC118" s="4" t="str">
        <f>IF(ISBLANK('Foglio Google'!AC117),"",'Foglio Google'!AC117)</f>
        <v/>
      </c>
      <c r="AD118" s="5" t="str">
        <f>IF(ISBLANK('Foglio Google'!AD117),"",'Foglio Google'!AD117)</f>
        <v/>
      </c>
      <c r="AE118" s="5" t="str">
        <f>IF(ISBLANK('Foglio Google'!AE117),"",'Foglio Google'!AE117)</f>
        <v/>
      </c>
      <c r="AF118" s="5" t="str">
        <f>IF(ISBLANK('Foglio Google'!AF117),"",'Foglio Google'!AF117)</f>
        <v/>
      </c>
      <c r="AG118" s="5" t="str">
        <f>IF(ISBLANK('Foglio Google'!AG117),"",'Foglio Google'!AG117)</f>
        <v/>
      </c>
      <c r="AH118" s="5" t="str">
        <f>IF(ISBLANK('Foglio Google'!AH117),"",'Foglio Google'!AH117)</f>
        <v/>
      </c>
      <c r="AI118" s="5" t="str">
        <f>IF(ISBLANK('Foglio Google'!AI117),"",'Foglio Google'!AI117)</f>
        <v/>
      </c>
      <c r="AJ118" s="5" t="str">
        <f>IF(ISBLANK('Foglio Google'!AJ117),"",'Foglio Google'!AJ117)</f>
        <v/>
      </c>
      <c r="AK118" s="5" t="str">
        <f>IF(ISBLANK('Foglio Google'!AK117),"",'Foglio Google'!AK117)</f>
        <v/>
      </c>
      <c r="AL118" s="4" t="str">
        <f>IF(ISBLANK('Foglio Google'!BJ117),"-",'Foglio Google'!BJ117)</f>
        <v>-</v>
      </c>
      <c r="AM118" t="str">
        <f>IF(ISBLANK('Foglio Google'!AM117),"",'Foglio Google'!AM117)</f>
        <v/>
      </c>
      <c r="AN118" t="str">
        <f>IF(ISBLANK('Foglio Google'!AN117),"",'Foglio Google'!AN117)</f>
        <v/>
      </c>
      <c r="AO118" t="str">
        <f>IF(ISBLANK('Foglio Google'!AO117),"",'Foglio Google'!AO117)</f>
        <v/>
      </c>
      <c r="AP118" t="str">
        <f>IF(ISBLANK('Foglio Google'!AP117),"",'Foglio Google'!AP117)</f>
        <v/>
      </c>
      <c r="AQ118" t="str">
        <f>IF(ISBLANK('Foglio Google'!AQ117),"",'Foglio Google'!AQ117)</f>
        <v/>
      </c>
      <c r="AR118" t="str">
        <f>IF(ISBLANK('Foglio Google'!AR117),"",'Foglio Google'!AR117)</f>
        <v>sì, sempre</v>
      </c>
      <c r="AS118" t="str">
        <f>IF(ISBLANK('Foglio Google'!AS117),"",'Foglio Google'!AS117)</f>
        <v/>
      </c>
      <c r="AT118" t="str">
        <f>IF(ISBLANK('Foglio Google'!AT117),"",'Foglio Google'!AT117)</f>
        <v/>
      </c>
      <c r="AU118" t="str">
        <f>IF(ISBLANK('Foglio Google'!AU117),"",'Foglio Google'!AU117)</f>
        <v/>
      </c>
      <c r="AV118" t="str">
        <f>IF(ISBLANK('Foglio Google'!AV117),"",'Foglio Google'!AV117)</f>
        <v/>
      </c>
      <c r="AW118" t="str">
        <f>IF(ISBLANK('Foglio Google'!AW117),"",'Foglio Google'!AW117)</f>
        <v/>
      </c>
      <c r="AX118" s="6" t="str">
        <f>IF(ISBLANK('Foglio Google'!AX117),"",'Foglio Google'!AX117)</f>
        <v/>
      </c>
      <c r="AY118" s="6" t="str">
        <f>IF(ISBLANK('Foglio Google'!AY117),"",'Foglio Google'!AY117)</f>
        <v>sì</v>
      </c>
      <c r="AZ118" s="6" t="str">
        <f>IF(ISBLANK('Foglio Google'!AZ117),"",'Foglio Google'!AZ117)</f>
        <v>sì</v>
      </c>
      <c r="BA118" s="6" t="str">
        <f>IF(ISBLANK('Foglio Google'!BA117),"",'Foglio Google'!BA117)</f>
        <v>non sempre</v>
      </c>
    </row>
    <row r="119" spans="1:53">
      <c r="A119">
        <f t="shared" si="3"/>
        <v>117</v>
      </c>
      <c r="B119" s="1" t="str">
        <f>IF(ISBLANK('Foglio Google'!A118),"-",'Foglio Google'!A118)</f>
        <v>18/04/2015 14.51.31</v>
      </c>
      <c r="C119" s="23">
        <v>1</v>
      </c>
      <c r="D119" s="4" t="str">
        <f>IF(ISBLANK('Foglio Google'!K118),"-",'Foglio Google'!K118)</f>
        <v>annachiara sabattini</v>
      </c>
      <c r="E119" s="5" t="str">
        <f>IF(ISBLANK('Foglio Google'!S118),"-",'Foglio Google'!S118)</f>
        <v>femmina</v>
      </c>
      <c r="F119" s="5">
        <f>IF(ISBLANK('Foglio Google'!T118),"-",'Foglio Google'!T118)</f>
        <v>11</v>
      </c>
      <c r="G119" s="16">
        <f>IF(ISBLANK('Foglio Google'!BE118),"-",'Foglio Google'!BE118)</f>
        <v>37817</v>
      </c>
      <c r="H119" s="4">
        <f>IF(ISBLANK('Foglio Google'!Q118),"0",'Foglio Google'!Q118)</f>
        <v>2</v>
      </c>
      <c r="I119" s="4" t="str">
        <f>IF(ISBLANK('Foglio Google'!BG118),"0",'Foglio Google'!BG118)</f>
        <v>secondogenito</v>
      </c>
      <c r="J119" s="5" t="str">
        <f>IF(ISBLANK('Foglio Google'!B118),"-",'Foglio Google'!B118)</f>
        <v>madre</v>
      </c>
      <c r="K119" s="4">
        <f>IF(ISBLANK('Foglio Google'!C118),"-",'Foglio Google'!C118)</f>
        <v>53</v>
      </c>
      <c r="L119" s="5" t="str">
        <f>IF(ISBLANK('Foglio Google'!D118),"-",'Foglio Google'!D118)</f>
        <v>media</v>
      </c>
      <c r="M119" s="5" t="str">
        <f>IF(ISBLANK('Foglio Google'!E118),"-",'Foglio Google'!E118)</f>
        <v>occupato</v>
      </c>
      <c r="N119" s="5" t="str">
        <f>IF(ISBLANK('Foglio Google'!F118),"-",'Foglio Google'!F118)</f>
        <v>operaio</v>
      </c>
      <c r="O119" s="4">
        <f>IF(ISBLANK('Foglio Google'!G118),"-",'Foglio Google'!G118)</f>
        <v>47</v>
      </c>
      <c r="P119" s="5" t="str">
        <f>IF(ISBLANK('Foglio Google'!H118),"-",'Foglio Google'!H118)</f>
        <v>media</v>
      </c>
      <c r="Q119" s="5" t="str">
        <f>IF(ISBLANK('Foglio Google'!I118),"-",'Foglio Google'!I118)</f>
        <v>occupata</v>
      </c>
      <c r="R119" s="5" t="str">
        <f>IF(ISBLANK('Foglio Google'!J118),"-",'Foglio Google'!J118)</f>
        <v>operaia</v>
      </c>
      <c r="S119" s="4">
        <f>IF(ISBLANK('Foglio Google'!U118),"0",'Foglio Google'!U118)</f>
        <v>5</v>
      </c>
      <c r="T119" s="5" t="s">
        <v>845</v>
      </c>
      <c r="U119" s="5" t="str">
        <f>IF(ISBLANK('Foglio Google'!BH118),"-",'Foglio Google'!BH118)</f>
        <v>ORL/GI</v>
      </c>
      <c r="V119" s="5">
        <f>IF(ISBLANK('Foglio Google'!W118),"0",'Foglio Google'!W118)</f>
        <v>5</v>
      </c>
      <c r="W119" s="5">
        <f>IF(ISBLANK('Foglio Google'!X118),"0",'Foglio Google'!X118)</f>
        <v>5</v>
      </c>
      <c r="X119" s="5">
        <f>IF(ISBLANK('Foglio Google'!Y118),"0",'Foglio Google'!Y118)</f>
        <v>5</v>
      </c>
      <c r="Y119" s="5">
        <f>IF(ISBLANK('Foglio Google'!Z118),"0",'Foglio Google'!Z118)</f>
        <v>0</v>
      </c>
      <c r="Z119" s="5">
        <f>IF(ISBLANK('Foglio Google'!AA118),"0",'Foglio Google'!AA118)</f>
        <v>0</v>
      </c>
      <c r="AA119" s="4" t="str">
        <f>IF(ISBLANK('Foglio Google'!AB118),"-",'Foglio Google'!AB118)</f>
        <v>no</v>
      </c>
      <c r="AB119" s="5" t="str">
        <f t="shared" si="2"/>
        <v/>
      </c>
      <c r="AC119" s="4" t="str">
        <f>IF(ISBLANK('Foglio Google'!AC118),"",'Foglio Google'!AC118)</f>
        <v/>
      </c>
      <c r="AD119" s="5" t="str">
        <f>IF(ISBLANK('Foglio Google'!AD118),"",'Foglio Google'!AD118)</f>
        <v/>
      </c>
      <c r="AE119" s="5" t="str">
        <f>IF(ISBLANK('Foglio Google'!AE118),"",'Foglio Google'!AE118)</f>
        <v/>
      </c>
      <c r="AF119" s="5" t="str">
        <f>IF(ISBLANK('Foglio Google'!AF118),"",'Foglio Google'!AF118)</f>
        <v/>
      </c>
      <c r="AG119" s="5" t="str">
        <f>IF(ISBLANK('Foglio Google'!AG118),"",'Foglio Google'!AG118)</f>
        <v/>
      </c>
      <c r="AH119" s="5" t="str">
        <f>IF(ISBLANK('Foglio Google'!AH118),"",'Foglio Google'!AH118)</f>
        <v/>
      </c>
      <c r="AI119" s="5" t="str">
        <f>IF(ISBLANK('Foglio Google'!AI118),"",'Foglio Google'!AI118)</f>
        <v/>
      </c>
      <c r="AJ119" s="5" t="str">
        <f>IF(ISBLANK('Foglio Google'!AJ118),"",'Foglio Google'!AJ118)</f>
        <v/>
      </c>
      <c r="AK119" s="5" t="str">
        <f>IF(ISBLANK('Foglio Google'!AK118),"",'Foglio Google'!AK118)</f>
        <v/>
      </c>
      <c r="AL119" s="4" t="str">
        <f>IF(ISBLANK('Foglio Google'!BJ118),"-",'Foglio Google'!BJ118)</f>
        <v>-</v>
      </c>
      <c r="AM119" t="str">
        <f>IF(ISBLANK('Foglio Google'!AM118),"",'Foglio Google'!AM118)</f>
        <v/>
      </c>
      <c r="AN119" t="str">
        <f>IF(ISBLANK('Foglio Google'!AN118),"",'Foglio Google'!AN118)</f>
        <v/>
      </c>
      <c r="AO119" t="str">
        <f>IF(ISBLANK('Foglio Google'!AO118),"",'Foglio Google'!AO118)</f>
        <v/>
      </c>
      <c r="AP119" t="str">
        <f>IF(ISBLANK('Foglio Google'!AP118),"",'Foglio Google'!AP118)</f>
        <v/>
      </c>
      <c r="AQ119" t="str">
        <f>IF(ISBLANK('Foglio Google'!AQ118),"",'Foglio Google'!AQ118)</f>
        <v/>
      </c>
      <c r="AR119" t="str">
        <f>IF(ISBLANK('Foglio Google'!AR118),"",'Foglio Google'!AR118)</f>
        <v>sì, sempre</v>
      </c>
      <c r="AS119" t="str">
        <f>IF(ISBLANK('Foglio Google'!AS118),"",'Foglio Google'!AS118)</f>
        <v/>
      </c>
      <c r="AT119" t="str">
        <f>IF(ISBLANK('Foglio Google'!AT118),"",'Foglio Google'!AT118)</f>
        <v/>
      </c>
      <c r="AU119" t="str">
        <f>IF(ISBLANK('Foglio Google'!AU118),"",'Foglio Google'!AU118)</f>
        <v/>
      </c>
      <c r="AV119" t="str">
        <f>IF(ISBLANK('Foglio Google'!AV118),"",'Foglio Google'!AV118)</f>
        <v/>
      </c>
      <c r="AW119" t="str">
        <f>IF(ISBLANK('Foglio Google'!AW118),"",'Foglio Google'!AW118)</f>
        <v/>
      </c>
      <c r="AX119" s="6" t="str">
        <f>IF(ISBLANK('Foglio Google'!AX118),"",'Foglio Google'!AX118)</f>
        <v/>
      </c>
      <c r="AY119" s="6" t="str">
        <f>IF(ISBLANK('Foglio Google'!AY118),"",'Foglio Google'!AY118)</f>
        <v>sì</v>
      </c>
      <c r="AZ119" s="6" t="str">
        <f>IF(ISBLANK('Foglio Google'!AZ118),"",'Foglio Google'!AZ118)</f>
        <v>sì</v>
      </c>
      <c r="BA119" s="6" t="str">
        <f>IF(ISBLANK('Foglio Google'!BA118),"",'Foglio Google'!BA118)</f>
        <v>sì</v>
      </c>
    </row>
    <row r="120" spans="1:53" ht="28">
      <c r="A120">
        <f t="shared" si="3"/>
        <v>118</v>
      </c>
      <c r="B120" s="1" t="str">
        <f>IF(ISBLANK('Foglio Google'!A119),"-",'Foglio Google'!A119)</f>
        <v>18/04/2015 15.03.09</v>
      </c>
      <c r="C120" s="23">
        <v>1</v>
      </c>
      <c r="D120" s="4" t="str">
        <f>IF(ISBLANK('Foglio Google'!K119),"-",'Foglio Google'!K119)</f>
        <v>melania amato</v>
      </c>
      <c r="E120" s="5" t="str">
        <f>IF(ISBLANK('Foglio Google'!S119),"-",'Foglio Google'!S119)</f>
        <v>femmina</v>
      </c>
      <c r="F120" s="5">
        <f>IF(ISBLANK('Foglio Google'!T119),"-",'Foglio Google'!T119)</f>
        <v>14</v>
      </c>
      <c r="G120" s="16">
        <f>IF(ISBLANK('Foglio Google'!BE119),"-",'Foglio Google'!BE119)</f>
        <v>36914</v>
      </c>
      <c r="H120" s="4">
        <f>IF(ISBLANK('Foglio Google'!Q119),"0",'Foglio Google'!Q119)</f>
        <v>2</v>
      </c>
      <c r="I120" s="4" t="str">
        <f>IF(ISBLANK('Foglio Google'!BG119),"0",'Foglio Google'!BG119)</f>
        <v>primogenito</v>
      </c>
      <c r="J120" s="5" t="str">
        <f>IF(ISBLANK('Foglio Google'!B119),"-",'Foglio Google'!B119)</f>
        <v>madre</v>
      </c>
      <c r="K120" s="4">
        <f>IF(ISBLANK('Foglio Google'!C119),"-",'Foglio Google'!C119)</f>
        <v>53</v>
      </c>
      <c r="L120" s="5" t="str">
        <f>IF(ISBLANK('Foglio Google'!D119),"-",'Foglio Google'!D119)</f>
        <v>media</v>
      </c>
      <c r="M120" s="5" t="str">
        <f>IF(ISBLANK('Foglio Google'!E119),"-",'Foglio Google'!E119)</f>
        <v>occupato</v>
      </c>
      <c r="N120" s="5" t="str">
        <f>IF(ISBLANK('Foglio Google'!F119),"-",'Foglio Google'!F119)</f>
        <v>operaio</v>
      </c>
      <c r="O120" s="4">
        <f>IF(ISBLANK('Foglio Google'!G119),"-",'Foglio Google'!G119)</f>
        <v>55</v>
      </c>
      <c r="P120" s="5" t="str">
        <f>IF(ISBLANK('Foglio Google'!H119),"-",'Foglio Google'!H119)</f>
        <v>superiore</v>
      </c>
      <c r="Q120" s="5" t="str">
        <f>IF(ISBLANK('Foglio Google'!I119),"-",'Foglio Google'!I119)</f>
        <v>occupata</v>
      </c>
      <c r="R120" s="5" t="s">
        <v>849</v>
      </c>
      <c r="S120" s="4">
        <f>IF(ISBLANK('Foglio Google'!U119),"0",'Foglio Google'!U119)</f>
        <v>3</v>
      </c>
      <c r="T120" s="5" t="s">
        <v>845</v>
      </c>
      <c r="U120" s="5" t="str">
        <f>IF(ISBLANK('Foglio Google'!BH119),"-",'Foglio Google'!BH119)</f>
        <v>GI</v>
      </c>
      <c r="V120" s="5">
        <f>IF(ISBLANK('Foglio Google'!W119),"0",'Foglio Google'!W119)</f>
        <v>0</v>
      </c>
      <c r="W120" s="5">
        <f>IF(ISBLANK('Foglio Google'!X119),"0",'Foglio Google'!X119)</f>
        <v>0</v>
      </c>
      <c r="X120" s="5">
        <f>IF(ISBLANK('Foglio Google'!Y119),"0",'Foglio Google'!Y119)</f>
        <v>0</v>
      </c>
      <c r="Y120" s="5">
        <f>IF(ISBLANK('Foglio Google'!Z119),"0",'Foglio Google'!Z119)</f>
        <v>3</v>
      </c>
      <c r="Z120" s="5">
        <f>IF(ISBLANK('Foglio Google'!AA119),"0",'Foglio Google'!AA119)</f>
        <v>0</v>
      </c>
      <c r="AA120" s="4" t="str">
        <f>IF(ISBLANK('Foglio Google'!AB119),"-",'Foglio Google'!AB119)</f>
        <v>si</v>
      </c>
      <c r="AB120" s="5">
        <f t="shared" si="2"/>
        <v>1</v>
      </c>
      <c r="AC120" s="4" t="str">
        <f>IF(ISBLANK('Foglio Google'!AC119),"",'Foglio Google'!AC119)</f>
        <v/>
      </c>
      <c r="AD120" s="5" t="str">
        <f>IF(ISBLANK('Foglio Google'!AD119),"",'Foglio Google'!AD119)</f>
        <v>1 volta</v>
      </c>
      <c r="AE120" s="5" t="str">
        <f>IF(ISBLANK('Foglio Google'!AE119),"",'Foglio Google'!AE119)</f>
        <v/>
      </c>
      <c r="AF120" s="5" t="str">
        <f>IF(ISBLANK('Foglio Google'!AF119),"",'Foglio Google'!AF119)</f>
        <v/>
      </c>
      <c r="AG120" s="5" t="str">
        <f>IF(ISBLANK('Foglio Google'!AG119),"",'Foglio Google'!AG119)</f>
        <v/>
      </c>
      <c r="AH120" s="5" t="str">
        <f>IF(ISBLANK('Foglio Google'!AH119),"",'Foglio Google'!AH119)</f>
        <v/>
      </c>
      <c r="AI120" s="5" t="str">
        <f>IF(ISBLANK('Foglio Google'!AI119),"",'Foglio Google'!AI119)</f>
        <v/>
      </c>
      <c r="AJ120" s="5" t="str">
        <f>IF(ISBLANK('Foglio Google'!AJ119),"",'Foglio Google'!AJ119)</f>
        <v/>
      </c>
      <c r="AK120" s="5" t="str">
        <f>IF(ISBLANK('Foglio Google'!AK119),"",'Foglio Google'!AK119)</f>
        <v/>
      </c>
      <c r="AL120" s="4" t="str">
        <f>IF(ISBLANK('Foglio Google'!BJ119),"-",'Foglio Google'!BJ119)</f>
        <v>NPI</v>
      </c>
      <c r="AM120" t="str">
        <f>IF(ISBLANK('Foglio Google'!AM119),"",'Foglio Google'!AM119)</f>
        <v>mai</v>
      </c>
      <c r="AN120" t="str">
        <f>IF(ISBLANK('Foglio Google'!AN119),"",'Foglio Google'!AN119)</f>
        <v>in alternativa</v>
      </c>
      <c r="AO120" t="str">
        <f>IF(ISBLANK('Foglio Google'!AO119),"",'Foglio Google'!AO119)</f>
        <v/>
      </c>
      <c r="AP120" t="str">
        <f>IF(ISBLANK('Foglio Google'!AP119),"",'Foglio Google'!AP119)</f>
        <v/>
      </c>
      <c r="AQ120" t="str">
        <f>IF(ISBLANK('Foglio Google'!AQ119),"",'Foglio Google'!AQ119)</f>
        <v>medicine non convenzionali</v>
      </c>
      <c r="AR120" t="str">
        <f>IF(ISBLANK('Foglio Google'!AR119),"",'Foglio Google'!AR119)</f>
        <v>dipende dalla patologia per la quale si utilizzano</v>
      </c>
      <c r="AS120" t="str">
        <f>IF(ISBLANK('Foglio Google'!AS119),"",'Foglio Google'!AS119)</f>
        <v>farmacista, su consiglio di conoscenti che le utilizzano</v>
      </c>
      <c r="AT120" t="str">
        <f>IF(ISBLANK('Foglio Google'!AT119),"",'Foglio Google'!AT119)</f>
        <v>granuli omeopatici, gocce di valeriana</v>
      </c>
      <c r="AU120" t="str">
        <f>IF(ISBLANK('Foglio Google'!AU119),"",'Foglio Google'!AU119)</f>
        <v>si</v>
      </c>
      <c r="AV120" t="str">
        <f>IF(ISBLANK('Foglio Google'!AV119),"",'Foglio Google'!AV119)</f>
        <v>valeriana: stordimento</v>
      </c>
      <c r="AW120" t="str">
        <f>IF(ISBLANK('Foglio Google'!AW119),"",'Foglio Google'!AW119)</f>
        <v>si</v>
      </c>
      <c r="AX120" s="6" t="str">
        <f>IF(ISBLANK('Foglio Google'!AX119),"",'Foglio Google'!AX119)</f>
        <v>Perche ritengo che le medicine non convenzionali sono piu sicure e “naturali” e non hanno effetti collaterali</v>
      </c>
      <c r="AY120" s="6" t="str">
        <f>IF(ISBLANK('Foglio Google'!AY119),"",'Foglio Google'!AY119)</f>
        <v>non lo so</v>
      </c>
      <c r="AZ120" s="6" t="str">
        <f>IF(ISBLANK('Foglio Google'!AZ119),"",'Foglio Google'!AZ119)</f>
        <v>sì</v>
      </c>
      <c r="BA120" s="6" t="str">
        <f>IF(ISBLANK('Foglio Google'!BA119),"",'Foglio Google'!BA119)</f>
        <v>sì</v>
      </c>
    </row>
    <row r="121" spans="1:53">
      <c r="A121">
        <f t="shared" si="3"/>
        <v>119</v>
      </c>
      <c r="B121" s="1" t="str">
        <f>IF(ISBLANK('Foglio Google'!A120),"-",'Foglio Google'!A120)</f>
        <v>18/04/2015 15.09.59</v>
      </c>
      <c r="C121" s="23">
        <v>1</v>
      </c>
      <c r="D121" s="4" t="str">
        <f>IF(ISBLANK('Foglio Google'!K120),"-",'Foglio Google'!K120)</f>
        <v>alessia contento</v>
      </c>
      <c r="E121" s="5" t="str">
        <f>IF(ISBLANK('Foglio Google'!S120),"-",'Foglio Google'!S120)</f>
        <v>femmina</v>
      </c>
      <c r="F121" s="5">
        <f>IF(ISBLANK('Foglio Google'!T120),"-",'Foglio Google'!T120)</f>
        <v>14</v>
      </c>
      <c r="G121" s="16">
        <f>IF(ISBLANK('Foglio Google'!BE120),"-",'Foglio Google'!BE120)</f>
        <v>36948</v>
      </c>
      <c r="H121" s="4">
        <f>IF(ISBLANK('Foglio Google'!Q120),"0",'Foglio Google'!Q120)</f>
        <v>1</v>
      </c>
      <c r="I121" s="4" t="str">
        <f>IF(ISBLANK('Foglio Google'!BG120),"0",'Foglio Google'!BG120)</f>
        <v>primogenito</v>
      </c>
      <c r="J121" s="5" t="str">
        <f>IF(ISBLANK('Foglio Google'!B120),"-",'Foglio Google'!B120)</f>
        <v>padre</v>
      </c>
      <c r="K121" s="4">
        <f>IF(ISBLANK('Foglio Google'!C120),"-",'Foglio Google'!C120)</f>
        <v>45</v>
      </c>
      <c r="L121" s="5" t="str">
        <f>IF(ISBLANK('Foglio Google'!D120),"-",'Foglio Google'!D120)</f>
        <v>superiore</v>
      </c>
      <c r="M121" s="5" t="str">
        <f>IF(ISBLANK('Foglio Google'!E120),"-",'Foglio Google'!E120)</f>
        <v>occupato</v>
      </c>
      <c r="N121" s="5" t="str">
        <f>IF(ISBLANK('Foglio Google'!F120),"-",'Foglio Google'!F120)</f>
        <v>libero professionista</v>
      </c>
      <c r="O121" s="4">
        <f>IF(ISBLANK('Foglio Google'!G120),"-",'Foglio Google'!G120)</f>
        <v>44</v>
      </c>
      <c r="P121" s="5" t="str">
        <f>IF(ISBLANK('Foglio Google'!H120),"-",'Foglio Google'!H120)</f>
        <v>media</v>
      </c>
      <c r="Q121" s="5" t="str">
        <f>IF(ISBLANK('Foglio Google'!I120),"-",'Foglio Google'!I120)</f>
        <v>occupata</v>
      </c>
      <c r="R121" s="5" t="str">
        <f>IF(ISBLANK('Foglio Google'!J120),"-",'Foglio Google'!J120)</f>
        <v>impiegata</v>
      </c>
      <c r="S121" s="4">
        <f>IF(ISBLANK('Foglio Google'!U120),"0",'Foglio Google'!U120)</f>
        <v>0</v>
      </c>
      <c r="T121" s="5">
        <v>0</v>
      </c>
      <c r="U121" s="5" t="str">
        <f>IF(ISBLANK('Foglio Google'!BH120),"-",'Foglio Google'!BH120)</f>
        <v>NESSUNO</v>
      </c>
      <c r="V121" s="5">
        <f>IF(ISBLANK('Foglio Google'!W120),"0",'Foglio Google'!W120)</f>
        <v>0</v>
      </c>
      <c r="W121" s="5">
        <f>IF(ISBLANK('Foglio Google'!X120),"0",'Foglio Google'!X120)</f>
        <v>1</v>
      </c>
      <c r="X121" s="5">
        <f>IF(ISBLANK('Foglio Google'!Y120),"0",'Foglio Google'!Y120)</f>
        <v>1</v>
      </c>
      <c r="Y121" s="5">
        <f>IF(ISBLANK('Foglio Google'!Z120),"0",'Foglio Google'!Z120)</f>
        <v>0</v>
      </c>
      <c r="Z121" s="5">
        <f>IF(ISBLANK('Foglio Google'!AA120),"0",'Foglio Google'!AA120)</f>
        <v>0</v>
      </c>
      <c r="AA121" s="4" t="str">
        <f>IF(ISBLANK('Foglio Google'!AB120),"-",'Foglio Google'!AB120)</f>
        <v>no</v>
      </c>
      <c r="AB121" s="5" t="str">
        <f t="shared" si="2"/>
        <v/>
      </c>
      <c r="AC121" s="4" t="str">
        <f>IF(ISBLANK('Foglio Google'!AC120),"",'Foglio Google'!AC120)</f>
        <v/>
      </c>
      <c r="AD121" s="5" t="str">
        <f>IF(ISBLANK('Foglio Google'!AD120),"",'Foglio Google'!AD120)</f>
        <v/>
      </c>
      <c r="AE121" s="5" t="str">
        <f>IF(ISBLANK('Foglio Google'!AE120),"",'Foglio Google'!AE120)</f>
        <v/>
      </c>
      <c r="AF121" s="5" t="str">
        <f>IF(ISBLANK('Foglio Google'!AF120),"",'Foglio Google'!AF120)</f>
        <v/>
      </c>
      <c r="AG121" s="5" t="str">
        <f>IF(ISBLANK('Foglio Google'!AG120),"",'Foglio Google'!AG120)</f>
        <v/>
      </c>
      <c r="AH121" s="5" t="str">
        <f>IF(ISBLANK('Foglio Google'!AH120),"",'Foglio Google'!AH120)</f>
        <v/>
      </c>
      <c r="AI121" s="5" t="str">
        <f>IF(ISBLANK('Foglio Google'!AI120),"",'Foglio Google'!AI120)</f>
        <v/>
      </c>
      <c r="AJ121" s="5" t="str">
        <f>IF(ISBLANK('Foglio Google'!AJ120),"",'Foglio Google'!AJ120)</f>
        <v/>
      </c>
      <c r="AK121" s="5" t="str">
        <f>IF(ISBLANK('Foglio Google'!AK120),"",'Foglio Google'!AK120)</f>
        <v/>
      </c>
      <c r="AL121" s="4" t="str">
        <f>IF(ISBLANK('Foglio Google'!BJ120),"-",'Foglio Google'!BJ120)</f>
        <v>-</v>
      </c>
      <c r="AM121" t="str">
        <f>IF(ISBLANK('Foglio Google'!AM120),"",'Foglio Google'!AM120)</f>
        <v/>
      </c>
      <c r="AN121" t="str">
        <f>IF(ISBLANK('Foglio Google'!AN120),"",'Foglio Google'!AN120)</f>
        <v/>
      </c>
      <c r="AO121" t="str">
        <f>IF(ISBLANK('Foglio Google'!AO120),"",'Foglio Google'!AO120)</f>
        <v/>
      </c>
      <c r="AP121" t="str">
        <f>IF(ISBLANK('Foglio Google'!AP120),"",'Foglio Google'!AP120)</f>
        <v/>
      </c>
      <c r="AQ121" t="str">
        <f>IF(ISBLANK('Foglio Google'!AQ120),"",'Foglio Google'!AQ120)</f>
        <v/>
      </c>
      <c r="AR121" t="str">
        <f>IF(ISBLANK('Foglio Google'!AR120),"",'Foglio Google'!AR120)</f>
        <v>sì, sempre</v>
      </c>
      <c r="AS121" t="str">
        <f>IF(ISBLANK('Foglio Google'!AS120),"",'Foglio Google'!AS120)</f>
        <v/>
      </c>
      <c r="AT121" t="str">
        <f>IF(ISBLANK('Foglio Google'!AT120),"",'Foglio Google'!AT120)</f>
        <v/>
      </c>
      <c r="AU121" t="str">
        <f>IF(ISBLANK('Foglio Google'!AU120),"",'Foglio Google'!AU120)</f>
        <v/>
      </c>
      <c r="AV121" t="str">
        <f>IF(ISBLANK('Foglio Google'!AV120),"",'Foglio Google'!AV120)</f>
        <v/>
      </c>
      <c r="AW121" t="str">
        <f>IF(ISBLANK('Foglio Google'!AW120),"",'Foglio Google'!AW120)</f>
        <v/>
      </c>
      <c r="AX121" s="6" t="str">
        <f>IF(ISBLANK('Foglio Google'!AX120),"",'Foglio Google'!AX120)</f>
        <v/>
      </c>
      <c r="AY121" s="6" t="str">
        <f>IF(ISBLANK('Foglio Google'!AY120),"",'Foglio Google'!AY120)</f>
        <v>non lo so</v>
      </c>
      <c r="AZ121" s="6" t="str">
        <f>IF(ISBLANK('Foglio Google'!AZ120),"",'Foglio Google'!AZ120)</f>
        <v>sì</v>
      </c>
      <c r="BA121" s="6" t="str">
        <f>IF(ISBLANK('Foglio Google'!BA120),"",'Foglio Google'!BA120)</f>
        <v>sì</v>
      </c>
    </row>
    <row r="122" spans="1:53">
      <c r="A122">
        <f t="shared" si="3"/>
        <v>120</v>
      </c>
      <c r="B122" s="1" t="str">
        <f>IF(ISBLANK('Foglio Google'!A121),"-",'Foglio Google'!A121)</f>
        <v>18/04/2015 15.31.23</v>
      </c>
      <c r="C122" s="23">
        <v>1</v>
      </c>
      <c r="D122" s="4" t="str">
        <f>IF(ISBLANK('Foglio Google'!K121),"-",'Foglio Google'!K121)</f>
        <v>aurora pozzato</v>
      </c>
      <c r="E122" s="5" t="str">
        <f>IF(ISBLANK('Foglio Google'!S121),"-",'Foglio Google'!S121)</f>
        <v>femmina</v>
      </c>
      <c r="F122" s="5">
        <f>IF(ISBLANK('Foglio Google'!T121),"-",'Foglio Google'!T121)</f>
        <v>3</v>
      </c>
      <c r="G122" s="16">
        <f>IF(ISBLANK('Foglio Google'!BE121),"-",'Foglio Google'!BE121)</f>
        <v>40779</v>
      </c>
      <c r="H122" s="4">
        <f>IF(ISBLANK('Foglio Google'!Q121),"0",'Foglio Google'!Q121)</f>
        <v>2</v>
      </c>
      <c r="I122" s="4" t="str">
        <f>IF(ISBLANK('Foglio Google'!BG121),"0",'Foglio Google'!BG121)</f>
        <v>secondogenito</v>
      </c>
      <c r="J122" s="5" t="str">
        <f>IF(ISBLANK('Foglio Google'!B121),"-",'Foglio Google'!B121)</f>
        <v>padre</v>
      </c>
      <c r="K122" s="4">
        <f>IF(ISBLANK('Foglio Google'!C121),"-",'Foglio Google'!C121)</f>
        <v>53</v>
      </c>
      <c r="L122" s="5" t="str">
        <f>IF(ISBLANK('Foglio Google'!D121),"-",'Foglio Google'!D121)</f>
        <v>media</v>
      </c>
      <c r="M122" s="5" t="str">
        <f>IF(ISBLANK('Foglio Google'!E121),"-",'Foglio Google'!E121)</f>
        <v>occupato</v>
      </c>
      <c r="N122" s="5" t="str">
        <f>IF(ISBLANK('Foglio Google'!F121),"-",'Foglio Google'!F121)</f>
        <v>libero professionista</v>
      </c>
      <c r="O122" s="4">
        <f>IF(ISBLANK('Foglio Google'!G121),"-",'Foglio Google'!G121)</f>
        <v>43</v>
      </c>
      <c r="P122" s="5" t="str">
        <f>IF(ISBLANK('Foglio Google'!H121),"-",'Foglio Google'!H121)</f>
        <v>media</v>
      </c>
      <c r="Q122" s="5" t="str">
        <f>IF(ISBLANK('Foglio Google'!I121),"-",'Foglio Google'!I121)</f>
        <v>occupata</v>
      </c>
      <c r="R122" s="5" t="str">
        <f>IF(ISBLANK('Foglio Google'!J121),"-",'Foglio Google'!J121)</f>
        <v>operaia</v>
      </c>
      <c r="S122" s="4">
        <f>IF(ISBLANK('Foglio Google'!U121),"0",'Foglio Google'!U121)</f>
        <v>5</v>
      </c>
      <c r="T122" s="5" t="s">
        <v>845</v>
      </c>
      <c r="U122" s="5" t="str">
        <f>IF(ISBLANK('Foglio Google'!BH121),"-",'Foglio Google'!BH121)</f>
        <v>ORL</v>
      </c>
      <c r="V122" s="5">
        <f>IF(ISBLANK('Foglio Google'!W121),"0",'Foglio Google'!W121)</f>
        <v>4</v>
      </c>
      <c r="W122" s="5">
        <f>IF(ISBLANK('Foglio Google'!X121),"0",'Foglio Google'!X121)</f>
        <v>2</v>
      </c>
      <c r="X122" s="5">
        <f>IF(ISBLANK('Foglio Google'!Y121),"0",'Foglio Google'!Y121)</f>
        <v>5</v>
      </c>
      <c r="Y122" s="5">
        <f>IF(ISBLANK('Foglio Google'!Z121),"0",'Foglio Google'!Z121)</f>
        <v>0</v>
      </c>
      <c r="Z122" s="5">
        <f>IF(ISBLANK('Foglio Google'!AA121),"0",'Foglio Google'!AA121)</f>
        <v>3</v>
      </c>
      <c r="AA122" s="4" t="str">
        <f>IF(ISBLANK('Foglio Google'!AB121),"-",'Foglio Google'!AB121)</f>
        <v>si</v>
      </c>
      <c r="AB122" s="5">
        <f t="shared" si="2"/>
        <v>1</v>
      </c>
      <c r="AC122" s="4" t="str">
        <f>IF(ISBLANK('Foglio Google'!AC121),"",'Foglio Google'!AC121)</f>
        <v/>
      </c>
      <c r="AD122" s="5" t="str">
        <f>IF(ISBLANK('Foglio Google'!AD121),"",'Foglio Google'!AD121)</f>
        <v>2 volte</v>
      </c>
      <c r="AE122" s="5" t="str">
        <f>IF(ISBLANK('Foglio Google'!AE121),"",'Foglio Google'!AE121)</f>
        <v/>
      </c>
      <c r="AF122" s="5" t="str">
        <f>IF(ISBLANK('Foglio Google'!AF121),"",'Foglio Google'!AF121)</f>
        <v/>
      </c>
      <c r="AG122" s="5" t="str">
        <f>IF(ISBLANK('Foglio Google'!AG121),"",'Foglio Google'!AG121)</f>
        <v/>
      </c>
      <c r="AH122" s="5" t="str">
        <f>IF(ISBLANK('Foglio Google'!AH121),"",'Foglio Google'!AH121)</f>
        <v/>
      </c>
      <c r="AI122" s="5" t="str">
        <f>IF(ISBLANK('Foglio Google'!AI121),"",'Foglio Google'!AI121)</f>
        <v/>
      </c>
      <c r="AJ122" s="5" t="str">
        <f>IF(ISBLANK('Foglio Google'!AJ121),"",'Foglio Google'!AJ121)</f>
        <v/>
      </c>
      <c r="AK122" s="5" t="str">
        <f>IF(ISBLANK('Foglio Google'!AK121),"",'Foglio Google'!AK121)</f>
        <v/>
      </c>
      <c r="AL122" s="4" t="s">
        <v>821</v>
      </c>
      <c r="AM122" t="str">
        <f>IF(ISBLANK('Foglio Google'!AM121),"",'Foglio Google'!AM121)</f>
        <v>qualche volta</v>
      </c>
      <c r="AN122" t="str">
        <f>IF(ISBLANK('Foglio Google'!AN121),"",'Foglio Google'!AN121)</f>
        <v>in alternativa</v>
      </c>
      <c r="AO122" t="str">
        <f>IF(ISBLANK('Foglio Google'!AO121),"",'Foglio Google'!AO121)</f>
        <v>la medicina convenzionale</v>
      </c>
      <c r="AP122" t="str">
        <f>IF(ISBLANK('Foglio Google'!AP121),"",'Foglio Google'!AP121)</f>
        <v>medicine convenzionali</v>
      </c>
      <c r="AQ122" t="str">
        <f>IF(ISBLANK('Foglio Google'!AQ121),"",'Foglio Google'!AQ121)</f>
        <v>altro tentativo con la medicina convenzionale</v>
      </c>
      <c r="AR122" t="str">
        <f>IF(ISBLANK('Foglio Google'!AR121),"",'Foglio Google'!AR121)</f>
        <v>dipende dalla patologia per la quale si utilizzano</v>
      </c>
      <c r="AS122" t="str">
        <f>IF(ISBLANK('Foglio Google'!AS121),"",'Foglio Google'!AS121)</f>
        <v>farmacista</v>
      </c>
      <c r="AT122" t="str">
        <f>IF(ISBLANK('Foglio Google'!AT121),"",'Foglio Google'!AT121)</f>
        <v>sciroppo bava di lumaca-</v>
      </c>
      <c r="AU122" t="str">
        <f>IF(ISBLANK('Foglio Google'!AU121),"",'Foglio Google'!AU121)</f>
        <v>no</v>
      </c>
      <c r="AV122" t="str">
        <f>IF(ISBLANK('Foglio Google'!AV121),"",'Foglio Google'!AV121)</f>
        <v/>
      </c>
      <c r="AW122" t="str">
        <f>IF(ISBLANK('Foglio Google'!AW121),"",'Foglio Google'!AW121)</f>
        <v>si</v>
      </c>
      <c r="AX122" s="6" t="str">
        <f>IF(ISBLANK('Foglio Google'!AX121),"",'Foglio Google'!AX121)</f>
        <v>perché consigliate dal farmacista</v>
      </c>
      <c r="AY122" s="6" t="str">
        <f>IF(ISBLANK('Foglio Google'!AY121),"",'Foglio Google'!AY121)</f>
        <v>non lo so</v>
      </c>
      <c r="AZ122" s="6" t="str">
        <f>IF(ISBLANK('Foglio Google'!AZ121),"",'Foglio Google'!AZ121)</f>
        <v>sì</v>
      </c>
      <c r="BA122" s="6" t="str">
        <f>IF(ISBLANK('Foglio Google'!BA121),"",'Foglio Google'!BA121)</f>
        <v>sì</v>
      </c>
    </row>
    <row r="123" spans="1:53" ht="28">
      <c r="A123">
        <f t="shared" si="3"/>
        <v>121</v>
      </c>
      <c r="B123" s="1" t="str">
        <f>IF(ISBLANK('Foglio Google'!A122),"-",'Foglio Google'!A122)</f>
        <v>18/04/2015 15.39.28</v>
      </c>
      <c r="C123" s="23">
        <v>1</v>
      </c>
      <c r="D123" s="4" t="str">
        <f>IF(ISBLANK('Foglio Google'!K122),"-",'Foglio Google'!K122)</f>
        <v>ginevra galletti</v>
      </c>
      <c r="E123" s="5" t="str">
        <f>IF(ISBLANK('Foglio Google'!S122),"-",'Foglio Google'!S122)</f>
        <v>femmina</v>
      </c>
      <c r="F123" s="5">
        <f>IF(ISBLANK('Foglio Google'!T122),"-",'Foglio Google'!T122)</f>
        <v>5</v>
      </c>
      <c r="G123" s="16">
        <f>IF(ISBLANK('Foglio Google'!BE122),"-",'Foglio Google'!BE122)</f>
        <v>40118</v>
      </c>
      <c r="H123" s="4">
        <f>IF(ISBLANK('Foglio Google'!Q122),"0",'Foglio Google'!Q122)</f>
        <v>1</v>
      </c>
      <c r="I123" s="4" t="str">
        <f>IF(ISBLANK('Foglio Google'!BG122),"0",'Foglio Google'!BG122)</f>
        <v>primogenito</v>
      </c>
      <c r="J123" s="5" t="str">
        <f>IF(ISBLANK('Foglio Google'!B122),"-",'Foglio Google'!B122)</f>
        <v>padre</v>
      </c>
      <c r="K123" s="4">
        <f>IF(ISBLANK('Foglio Google'!C122),"-",'Foglio Google'!C122)</f>
        <v>36</v>
      </c>
      <c r="L123" s="5" t="str">
        <f>IF(ISBLANK('Foglio Google'!D122),"-",'Foglio Google'!D122)</f>
        <v>superiore</v>
      </c>
      <c r="M123" s="5" t="str">
        <f>IF(ISBLANK('Foglio Google'!E122),"-",'Foglio Google'!E122)</f>
        <v>occupato</v>
      </c>
      <c r="N123" s="5" t="str">
        <f>IF(ISBLANK('Foglio Google'!F122),"-",'Foglio Google'!F122)</f>
        <v>impiegato</v>
      </c>
      <c r="O123" s="4">
        <f>IF(ISBLANK('Foglio Google'!G122),"-",'Foglio Google'!G122)</f>
        <v>42</v>
      </c>
      <c r="P123" s="5" t="str">
        <f>IF(ISBLANK('Foglio Google'!H122),"-",'Foglio Google'!H122)</f>
        <v>media</v>
      </c>
      <c r="Q123" s="5" t="str">
        <f>IF(ISBLANK('Foglio Google'!I122),"-",'Foglio Google'!I122)</f>
        <v>occupata</v>
      </c>
      <c r="R123" s="5" t="str">
        <f>IF(ISBLANK('Foglio Google'!J122),"-",'Foglio Google'!J122)</f>
        <v>operaia</v>
      </c>
      <c r="S123" s="4">
        <f>IF(ISBLANK('Foglio Google'!U122),"0",'Foglio Google'!U122)</f>
        <v>2</v>
      </c>
      <c r="T123" s="5" t="s">
        <v>845</v>
      </c>
      <c r="U123" s="5" t="str">
        <f>IF(ISBLANK('Foglio Google'!BH122),"-",'Foglio Google'!BH122)</f>
        <v>GI</v>
      </c>
      <c r="V123" s="5">
        <f>IF(ISBLANK('Foglio Google'!W122),"0",'Foglio Google'!W122)</f>
        <v>2</v>
      </c>
      <c r="W123" s="5">
        <f>IF(ISBLANK('Foglio Google'!X122),"0",'Foglio Google'!X122)</f>
        <v>1</v>
      </c>
      <c r="X123" s="5">
        <f>IF(ISBLANK('Foglio Google'!Y122),"0",'Foglio Google'!Y122)</f>
        <v>2</v>
      </c>
      <c r="Y123" s="5">
        <f>IF(ISBLANK('Foglio Google'!Z122),"0",'Foglio Google'!Z122)</f>
        <v>1</v>
      </c>
      <c r="Z123" s="5">
        <f>IF(ISBLANK('Foglio Google'!AA122),"0",'Foglio Google'!AA122)</f>
        <v>0</v>
      </c>
      <c r="AA123" s="4" t="str">
        <f>IF(ISBLANK('Foglio Google'!AB122),"-",'Foglio Google'!AB122)</f>
        <v>si</v>
      </c>
      <c r="AB123" s="5">
        <f t="shared" si="2"/>
        <v>1</v>
      </c>
      <c r="AC123" s="4" t="str">
        <f>IF(ISBLANK('Foglio Google'!AC122),"",'Foglio Google'!AC122)</f>
        <v/>
      </c>
      <c r="AD123" s="5" t="str">
        <f>IF(ISBLANK('Foglio Google'!AD122),"",'Foglio Google'!AD122)</f>
        <v/>
      </c>
      <c r="AE123" s="5" t="str">
        <f>IF(ISBLANK('Foglio Google'!AE122),"",'Foglio Google'!AE122)</f>
        <v/>
      </c>
      <c r="AF123" s="5" t="str">
        <f>IF(ISBLANK('Foglio Google'!AF122),"",'Foglio Google'!AF122)</f>
        <v/>
      </c>
      <c r="AG123" s="5" t="str">
        <f>IF(ISBLANK('Foglio Google'!AG122),"",'Foglio Google'!AG122)</f>
        <v>3 volte</v>
      </c>
      <c r="AH123" s="5" t="str">
        <f>IF(ISBLANK('Foglio Google'!AH122),"",'Foglio Google'!AH122)</f>
        <v/>
      </c>
      <c r="AI123" s="5" t="str">
        <f>IF(ISBLANK('Foglio Google'!AI122),"",'Foglio Google'!AI122)</f>
        <v/>
      </c>
      <c r="AJ123" s="5" t="str">
        <f>IF(ISBLANK('Foglio Google'!AJ122),"",'Foglio Google'!AJ122)</f>
        <v/>
      </c>
      <c r="AK123" s="5" t="str">
        <f>IF(ISBLANK('Foglio Google'!AK122),"",'Foglio Google'!AK122)</f>
        <v/>
      </c>
      <c r="AL123" s="4" t="s">
        <v>821</v>
      </c>
      <c r="AM123" t="str">
        <f>IF(ISBLANK('Foglio Google'!AM122),"",'Foglio Google'!AM122)</f>
        <v>nella maggior parte dei casi</v>
      </c>
      <c r="AN123" t="str">
        <f>IF(ISBLANK('Foglio Google'!AN122),"",'Foglio Google'!AN122)</f>
        <v>insieme</v>
      </c>
      <c r="AO123" t="str">
        <f>IF(ISBLANK('Foglio Google'!AO122),"",'Foglio Google'!AO122)</f>
        <v>la medicina convenzionale</v>
      </c>
      <c r="AP123" t="str">
        <f>IF(ISBLANK('Foglio Google'!AP122),"",'Foglio Google'!AP122)</f>
        <v>medicine convenzionali</v>
      </c>
      <c r="AQ123" t="str">
        <f>IF(ISBLANK('Foglio Google'!AQ122),"",'Foglio Google'!AQ122)</f>
        <v>altro tentativo con la medicina convenzionale</v>
      </c>
      <c r="AR123" t="str">
        <f>IF(ISBLANK('Foglio Google'!AR122),"",'Foglio Google'!AR122)</f>
        <v>sì, sempre</v>
      </c>
      <c r="AS123" t="str">
        <f>IF(ISBLANK('Foglio Google'!AS122),"",'Foglio Google'!AS122)</f>
        <v>farmacista</v>
      </c>
      <c r="AT123" t="str">
        <f>IF(ISBLANK('Foglio Google'!AT122),"",'Foglio Google'!AT122)</f>
        <v>granuli omeopatici</v>
      </c>
      <c r="AU123" t="str">
        <f>IF(ISBLANK('Foglio Google'!AU122),"",'Foglio Google'!AU122)</f>
        <v>no</v>
      </c>
      <c r="AV123" t="str">
        <f>IF(ISBLANK('Foglio Google'!AV122),"",'Foglio Google'!AV122)</f>
        <v/>
      </c>
      <c r="AW123" t="str">
        <f>IF(ISBLANK('Foglio Google'!AW122),"",'Foglio Google'!AW122)</f>
        <v>si</v>
      </c>
      <c r="AX123" s="6" t="str">
        <f>IF(ISBLANK('Foglio Google'!AX122),"",'Foglio Google'!AX122)</f>
        <v>Perche ritengo che le medicine non convenzionali sono piu sicure e “naturali” e non hanno effetti collaterali</v>
      </c>
      <c r="AY123" s="6" t="str">
        <f>IF(ISBLANK('Foglio Google'!AY122),"",'Foglio Google'!AY122)</f>
        <v>sì</v>
      </c>
      <c r="AZ123" s="6" t="str">
        <f>IF(ISBLANK('Foglio Google'!AZ122),"",'Foglio Google'!AZ122)</f>
        <v>sì</v>
      </c>
      <c r="BA123" s="6" t="str">
        <f>IF(ISBLANK('Foglio Google'!BA122),"",'Foglio Google'!BA122)</f>
        <v>non sempre</v>
      </c>
    </row>
    <row r="124" spans="1:53">
      <c r="A124">
        <f t="shared" si="3"/>
        <v>122</v>
      </c>
      <c r="B124" s="1" t="str">
        <f>IF(ISBLANK('Foglio Google'!A123),"-",'Foglio Google'!A123)</f>
        <v>18/04/2015 17.10.14</v>
      </c>
      <c r="C124" s="23">
        <v>1</v>
      </c>
      <c r="D124" s="4" t="str">
        <f>IF(ISBLANK('Foglio Google'!K123),"-",'Foglio Google'!K123)</f>
        <v>emma padulazzi</v>
      </c>
      <c r="E124" s="5" t="str">
        <f>IF(ISBLANK('Foglio Google'!S123),"-",'Foglio Google'!S123)</f>
        <v>femmina</v>
      </c>
      <c r="F124" s="5">
        <f>IF(ISBLANK('Foglio Google'!T123),"-",'Foglio Google'!T123)</f>
        <v>3</v>
      </c>
      <c r="G124" s="16">
        <f>IF(ISBLANK('Foglio Google'!BE123),"-",'Foglio Google'!BE123)</f>
        <v>40956</v>
      </c>
      <c r="H124" s="4">
        <f>IF(ISBLANK('Foglio Google'!Q123),"0",'Foglio Google'!Q123)</f>
        <v>2</v>
      </c>
      <c r="I124" s="4" t="str">
        <f>IF(ISBLANK('Foglio Google'!BG123),"0",'Foglio Google'!BG123)</f>
        <v>primogenito</v>
      </c>
      <c r="J124" s="5" t="str">
        <f>IF(ISBLANK('Foglio Google'!B123),"-",'Foglio Google'!B123)</f>
        <v>padre</v>
      </c>
      <c r="K124" s="4">
        <f>IF(ISBLANK('Foglio Google'!C123),"-",'Foglio Google'!C123)</f>
        <v>41</v>
      </c>
      <c r="L124" s="5" t="str">
        <f>IF(ISBLANK('Foglio Google'!D123),"-",'Foglio Google'!D123)</f>
        <v>superiore</v>
      </c>
      <c r="M124" s="5" t="str">
        <f>IF(ISBLANK('Foglio Google'!E123),"-",'Foglio Google'!E123)</f>
        <v>occupato</v>
      </c>
      <c r="N124" s="5" t="str">
        <f>IF(ISBLANK('Foglio Google'!F123),"-",'Foglio Google'!F123)</f>
        <v>impiegato</v>
      </c>
      <c r="O124" s="4">
        <f>IF(ISBLANK('Foglio Google'!G123),"-",'Foglio Google'!G123)</f>
        <v>45</v>
      </c>
      <c r="P124" s="5" t="str">
        <f>IF(ISBLANK('Foglio Google'!H123),"-",'Foglio Google'!H123)</f>
        <v>laurea</v>
      </c>
      <c r="Q124" s="5" t="str">
        <f>IF(ISBLANK('Foglio Google'!I123),"-",'Foglio Google'!I123)</f>
        <v>occupata</v>
      </c>
      <c r="R124" s="5" t="str">
        <f>IF(ISBLANK('Foglio Google'!J123),"-",'Foglio Google'!J123)</f>
        <v>insegnante</v>
      </c>
      <c r="S124" s="4">
        <f>IF(ISBLANK('Foglio Google'!U123),"0",'Foglio Google'!U123)</f>
        <v>1</v>
      </c>
      <c r="T124" s="5" t="s">
        <v>845</v>
      </c>
      <c r="U124" s="5" t="str">
        <f>IF(ISBLANK('Foglio Google'!BH123),"-",'Foglio Google'!BH123)</f>
        <v>ORL</v>
      </c>
      <c r="V124" s="5">
        <f>IF(ISBLANK('Foglio Google'!W123),"0",'Foglio Google'!W123)</f>
        <v>1</v>
      </c>
      <c r="W124" s="5">
        <f>IF(ISBLANK('Foglio Google'!X123),"0",'Foglio Google'!X123)</f>
        <v>0</v>
      </c>
      <c r="X124" s="5">
        <f>IF(ISBLANK('Foglio Google'!Y123),"0",'Foglio Google'!Y123)</f>
        <v>1</v>
      </c>
      <c r="Y124" s="5">
        <f>IF(ISBLANK('Foglio Google'!Z123),"0",'Foglio Google'!Z123)</f>
        <v>3</v>
      </c>
      <c r="Z124" s="5">
        <f>IF(ISBLANK('Foglio Google'!AA123),"0",'Foglio Google'!AA123)</f>
        <v>1</v>
      </c>
      <c r="AA124" s="4" t="str">
        <f>IF(ISBLANK('Foglio Google'!AB123),"-",'Foglio Google'!AB123)</f>
        <v>si</v>
      </c>
      <c r="AB124" s="5">
        <f t="shared" si="2"/>
        <v>0</v>
      </c>
      <c r="AC124" s="4" t="str">
        <f>IF(ISBLANK('Foglio Google'!AC123),"",'Foglio Google'!AC123)</f>
        <v/>
      </c>
      <c r="AD124" s="5" t="str">
        <f>IF(ISBLANK('Foglio Google'!AD123),"",'Foglio Google'!AD123)</f>
        <v/>
      </c>
      <c r="AE124" s="5" t="str">
        <f>IF(ISBLANK('Foglio Google'!AE123),"",'Foglio Google'!AE123)</f>
        <v/>
      </c>
      <c r="AF124" s="5" t="str">
        <f>IF(ISBLANK('Foglio Google'!AF123),"",'Foglio Google'!AF123)</f>
        <v/>
      </c>
      <c r="AG124" s="5" t="str">
        <f>IF(ISBLANK('Foglio Google'!AG123),"",'Foglio Google'!AG123)</f>
        <v/>
      </c>
      <c r="AH124" s="5" t="str">
        <f>IF(ISBLANK('Foglio Google'!AH123),"",'Foglio Google'!AH123)</f>
        <v/>
      </c>
      <c r="AI124" s="5" t="str">
        <f>IF(ISBLANK('Foglio Google'!AI123),"",'Foglio Google'!AI123)</f>
        <v/>
      </c>
      <c r="AJ124" s="5" t="str">
        <f>IF(ISBLANK('Foglio Google'!AJ123),"",'Foglio Google'!AJ123)</f>
        <v/>
      </c>
      <c r="AK124" s="5" t="str">
        <f>IF(ISBLANK('Foglio Google'!AK123),"",'Foglio Google'!AK123)</f>
        <v/>
      </c>
      <c r="AL124" s="4" t="str">
        <f>IF(ISBLANK('Foglio Google'!BJ123),"-",'Foglio Google'!BJ123)</f>
        <v>immuno</v>
      </c>
      <c r="AM124" t="str">
        <f>IF(ISBLANK('Foglio Google'!AM123),"",'Foglio Google'!AM123)</f>
        <v>qualche volta</v>
      </c>
      <c r="AN124" t="str">
        <f>IF(ISBLANK('Foglio Google'!AN123),"",'Foglio Google'!AN123)</f>
        <v>in alternativa</v>
      </c>
      <c r="AO124" t="str">
        <f>IF(ISBLANK('Foglio Google'!AO123),"",'Foglio Google'!AO123)</f>
        <v>la medicina convenzionale</v>
      </c>
      <c r="AP124" t="str">
        <f>IF(ISBLANK('Foglio Google'!AP123),"",'Foglio Google'!AP123)</f>
        <v>medicine convenzionali</v>
      </c>
      <c r="AQ124" t="str">
        <f>IF(ISBLANK('Foglio Google'!AQ123),"",'Foglio Google'!AQ123)</f>
        <v>altro tentativo con la medicina convenzionale</v>
      </c>
      <c r="AR124" t="str">
        <f>IF(ISBLANK('Foglio Google'!AR123),"",'Foglio Google'!AR123)</f>
        <v>sì, sempre</v>
      </c>
      <c r="AS124" t="str">
        <f>IF(ISBLANK('Foglio Google'!AS123),"",'Foglio Google'!AS123)</f>
        <v>farmacista</v>
      </c>
      <c r="AT124" t="str">
        <f>IF(ISBLANK('Foglio Google'!AT123),"",'Foglio Google'!AT123)</f>
        <v>munostim - loacker remedia</v>
      </c>
      <c r="AU124" t="str">
        <f>IF(ISBLANK('Foglio Google'!AU123),"",'Foglio Google'!AU123)</f>
        <v>si</v>
      </c>
      <c r="AV124" t="str">
        <f>IF(ISBLANK('Foglio Google'!AV123),"",'Foglio Google'!AV123)</f>
        <v>munostim: rush cutaneo e croste</v>
      </c>
      <c r="AW124" t="str">
        <f>IF(ISBLANK('Foglio Google'!AW123),"",'Foglio Google'!AW123)</f>
        <v>no</v>
      </c>
      <c r="AX124" s="6" t="str">
        <f>IF(ISBLANK('Foglio Google'!AX123),"",'Foglio Google'!AX123)</f>
        <v>per aiutare a non ammalarsi</v>
      </c>
      <c r="AY124" s="6" t="str">
        <f>IF(ISBLANK('Foglio Google'!AY123),"",'Foglio Google'!AY123)</f>
        <v>sì</v>
      </c>
      <c r="AZ124" s="6" t="str">
        <f>IF(ISBLANK('Foglio Google'!AZ123),"",'Foglio Google'!AZ123)</f>
        <v>sì</v>
      </c>
      <c r="BA124" s="6" t="str">
        <f>IF(ISBLANK('Foglio Google'!BA123),"",'Foglio Google'!BA123)</f>
        <v>sì</v>
      </c>
    </row>
    <row r="125" spans="1:53" ht="28">
      <c r="A125">
        <f t="shared" si="3"/>
        <v>123</v>
      </c>
      <c r="B125" s="1" t="str">
        <f>IF(ISBLANK('Foglio Google'!A124),"-",'Foglio Google'!A124)</f>
        <v>18/04/2015 17.27.22</v>
      </c>
      <c r="C125" s="23">
        <v>1</v>
      </c>
      <c r="D125" s="4" t="str">
        <f>IF(ISBLANK('Foglio Google'!K124),"-",'Foglio Google'!K124)</f>
        <v>francesca bozzella</v>
      </c>
      <c r="E125" s="5" t="str">
        <f>IF(ISBLANK('Foglio Google'!S124),"-",'Foglio Google'!S124)</f>
        <v>femmina</v>
      </c>
      <c r="F125" s="5">
        <f>IF(ISBLANK('Foglio Google'!T124),"-",'Foglio Google'!T124)</f>
        <v>11</v>
      </c>
      <c r="G125" s="16">
        <f>IF(ISBLANK('Foglio Google'!BE124),"-",'Foglio Google'!BE124)</f>
        <v>38061</v>
      </c>
      <c r="H125" s="4">
        <f>IF(ISBLANK('Foglio Google'!Q124),"0",'Foglio Google'!Q124)</f>
        <v>1</v>
      </c>
      <c r="I125" s="4" t="str">
        <f>IF(ISBLANK('Foglio Google'!BG124),"0",'Foglio Google'!BG124)</f>
        <v>primogenito</v>
      </c>
      <c r="J125" s="5" t="str">
        <f>IF(ISBLANK('Foglio Google'!B124),"-",'Foglio Google'!B124)</f>
        <v>madre</v>
      </c>
      <c r="K125" s="4">
        <f>IF(ISBLANK('Foglio Google'!C124),"-",'Foglio Google'!C124)</f>
        <v>59</v>
      </c>
      <c r="L125" s="5" t="str">
        <f>IF(ISBLANK('Foglio Google'!D124),"-",'Foglio Google'!D124)</f>
        <v>superiore</v>
      </c>
      <c r="M125" s="5" t="str">
        <f>IF(ISBLANK('Foglio Google'!E124),"-",'Foglio Google'!E124)</f>
        <v>occupato</v>
      </c>
      <c r="N125" s="5" t="str">
        <f>IF(ISBLANK('Foglio Google'!F124),"-",'Foglio Google'!F124)</f>
        <v>impiegato</v>
      </c>
      <c r="O125" s="4">
        <f>IF(ISBLANK('Foglio Google'!G124),"-",'Foglio Google'!G124)</f>
        <v>57</v>
      </c>
      <c r="P125" s="5" t="str">
        <f>IF(ISBLANK('Foglio Google'!H124),"-",'Foglio Google'!H124)</f>
        <v>laurea</v>
      </c>
      <c r="Q125" s="5" t="str">
        <f>IF(ISBLANK('Foglio Google'!I124),"-",'Foglio Google'!I124)</f>
        <v>occupata</v>
      </c>
      <c r="R125" s="5" t="str">
        <f>IF(ISBLANK('Foglio Google'!J124),"-",'Foglio Google'!J124)</f>
        <v>dirigente</v>
      </c>
      <c r="S125" s="4">
        <f>IF(ISBLANK('Foglio Google'!U124),"0",'Foglio Google'!U124)</f>
        <v>1</v>
      </c>
      <c r="T125" s="5" t="s">
        <v>845</v>
      </c>
      <c r="U125" s="5" t="str">
        <f>IF(ISBLANK('Foglio Google'!BH124),"-",'Foglio Google'!BH124)</f>
        <v>FEBBRE/INFLUENZA</v>
      </c>
      <c r="V125" s="5">
        <f>IF(ISBLANK('Foglio Google'!W124),"0",'Foglio Google'!W124)</f>
        <v>5</v>
      </c>
      <c r="W125" s="5">
        <f>IF(ISBLANK('Foglio Google'!X124),"0",'Foglio Google'!X124)</f>
        <v>0</v>
      </c>
      <c r="X125" s="5">
        <f>IF(ISBLANK('Foglio Google'!Y124),"0",'Foglio Google'!Y124)</f>
        <v>2</v>
      </c>
      <c r="Y125" s="5">
        <f>IF(ISBLANK('Foglio Google'!Z124),"0",'Foglio Google'!Z124)</f>
        <v>0</v>
      </c>
      <c r="Z125" s="5">
        <f>IF(ISBLANK('Foglio Google'!AA124),"0",'Foglio Google'!AA124)</f>
        <v>0</v>
      </c>
      <c r="AA125" s="4" t="str">
        <f>IF(ISBLANK('Foglio Google'!AB124),"-",'Foglio Google'!AB124)</f>
        <v>si</v>
      </c>
      <c r="AB125" s="5">
        <f t="shared" si="2"/>
        <v>1</v>
      </c>
      <c r="AC125" s="4" t="str">
        <f>IF(ISBLANK('Foglio Google'!AC124),"",'Foglio Google'!AC124)</f>
        <v/>
      </c>
      <c r="AD125" s="5" t="str">
        <f>IF(ISBLANK('Foglio Google'!AD124),"",'Foglio Google'!AD124)</f>
        <v>più di 7 volte</v>
      </c>
      <c r="AE125" s="5" t="str">
        <f>IF(ISBLANK('Foglio Google'!AE124),"",'Foglio Google'!AE124)</f>
        <v/>
      </c>
      <c r="AF125" s="5" t="str">
        <f>IF(ISBLANK('Foglio Google'!AF124),"",'Foglio Google'!AF124)</f>
        <v/>
      </c>
      <c r="AG125" s="5" t="str">
        <f>IF(ISBLANK('Foglio Google'!AG124),"",'Foglio Google'!AG124)</f>
        <v>2 volte</v>
      </c>
      <c r="AH125" s="5" t="str">
        <f>IF(ISBLANK('Foglio Google'!AH124),"",'Foglio Google'!AH124)</f>
        <v/>
      </c>
      <c r="AI125" s="5" t="str">
        <f>IF(ISBLANK('Foglio Google'!AI124),"",'Foglio Google'!AI124)</f>
        <v/>
      </c>
      <c r="AJ125" s="5" t="str">
        <f>IF(ISBLANK('Foglio Google'!AJ124),"",'Foglio Google'!AJ124)</f>
        <v/>
      </c>
      <c r="AK125" s="5" t="str">
        <f>IF(ISBLANK('Foglio Google'!AK124),"",'Foglio Google'!AK124)</f>
        <v/>
      </c>
      <c r="AL125" s="4" t="s">
        <v>821</v>
      </c>
      <c r="AM125" t="str">
        <f>IF(ISBLANK('Foglio Google'!AM124),"",'Foglio Google'!AM124)</f>
        <v>qualche volta</v>
      </c>
      <c r="AN125" t="str">
        <f>IF(ISBLANK('Foglio Google'!AN124),"",'Foglio Google'!AN124)</f>
        <v>in alternativa</v>
      </c>
      <c r="AO125" t="str">
        <f>IF(ISBLANK('Foglio Google'!AO124),"",'Foglio Google'!AO124)</f>
        <v>la medicina convenzionale</v>
      </c>
      <c r="AP125" t="str">
        <f>IF(ISBLANK('Foglio Google'!AP124),"",'Foglio Google'!AP124)</f>
        <v>medicine convenzionali</v>
      </c>
      <c r="AQ125" t="str">
        <f>IF(ISBLANK('Foglio Google'!AQ124),"",'Foglio Google'!AQ124)</f>
        <v>altro tentativo con la medicina convenzionale</v>
      </c>
      <c r="AR125" t="str">
        <f>IF(ISBLANK('Foglio Google'!AR124),"",'Foglio Google'!AR124)</f>
        <v>sì, sempre</v>
      </c>
      <c r="AS125" t="str">
        <f>IF(ISBLANK('Foglio Google'!AS124),"",'Foglio Google'!AS124)</f>
        <v>farmacista</v>
      </c>
      <c r="AT125" t="str">
        <f>IF(ISBLANK('Foglio Google'!AT124),"",'Foglio Google'!AT124)</f>
        <v>sciroppo per la tosse, propoli, euforbium</v>
      </c>
      <c r="AU125" t="str">
        <f>IF(ISBLANK('Foglio Google'!AU124),"",'Foglio Google'!AU124)</f>
        <v>no</v>
      </c>
      <c r="AV125" t="str">
        <f>IF(ISBLANK('Foglio Google'!AV124),"",'Foglio Google'!AV124)</f>
        <v/>
      </c>
      <c r="AW125" t="str">
        <f>IF(ISBLANK('Foglio Google'!AW124),"",'Foglio Google'!AW124)</f>
        <v>si</v>
      </c>
      <c r="AX125" s="6" t="str">
        <f>IF(ISBLANK('Foglio Google'!AX124),"",'Foglio Google'!AX124)</f>
        <v>Perche avevo già fatto ricorso alle medicine non convenzionali per curare me stesso e ne ho tratto beneficio</v>
      </c>
      <c r="AY125" s="6" t="str">
        <f>IF(ISBLANK('Foglio Google'!AY124),"",'Foglio Google'!AY124)</f>
        <v>sì</v>
      </c>
      <c r="AZ125" s="6" t="str">
        <f>IF(ISBLANK('Foglio Google'!AZ124),"",'Foglio Google'!AZ124)</f>
        <v>sì</v>
      </c>
      <c r="BA125" s="6" t="str">
        <f>IF(ISBLANK('Foglio Google'!BA124),"",'Foglio Google'!BA124)</f>
        <v>sì</v>
      </c>
    </row>
    <row r="126" spans="1:53">
      <c r="A126">
        <f t="shared" si="3"/>
        <v>124</v>
      </c>
      <c r="B126" s="1" t="str">
        <f>IF(ISBLANK('Foglio Google'!A125),"-",'Foglio Google'!A125)</f>
        <v>18/04/2015 19.47.16</v>
      </c>
      <c r="C126" s="23">
        <v>1</v>
      </c>
      <c r="D126" s="4" t="str">
        <f>IF(ISBLANK('Foglio Google'!K125),"-",'Foglio Google'!K125)</f>
        <v>sara scopelliti</v>
      </c>
      <c r="E126" s="5" t="str">
        <f>IF(ISBLANK('Foglio Google'!S125),"-",'Foglio Google'!S125)</f>
        <v>femmina</v>
      </c>
      <c r="F126" s="5">
        <f>IF(ISBLANK('Foglio Google'!T125),"-",'Foglio Google'!T125)</f>
        <v>3</v>
      </c>
      <c r="G126" s="16">
        <f>IF(ISBLANK('Foglio Google'!BE125),"-",'Foglio Google'!BE125)</f>
        <v>40917</v>
      </c>
      <c r="H126" s="4">
        <f>IF(ISBLANK('Foglio Google'!Q125),"0",'Foglio Google'!Q125)</f>
        <v>2</v>
      </c>
      <c r="I126" s="4" t="str">
        <f>IF(ISBLANK('Foglio Google'!BG125),"0",'Foglio Google'!BG125)</f>
        <v>secondogenito</v>
      </c>
      <c r="J126" s="5" t="str">
        <f>IF(ISBLANK('Foglio Google'!B125),"-",'Foglio Google'!B125)</f>
        <v>padre</v>
      </c>
      <c r="K126" s="4">
        <f>IF(ISBLANK('Foglio Google'!C125),"-",'Foglio Google'!C125)</f>
        <v>40</v>
      </c>
      <c r="L126" s="5" t="str">
        <f>IF(ISBLANK('Foglio Google'!D125),"-",'Foglio Google'!D125)</f>
        <v>laurea</v>
      </c>
      <c r="M126" s="5" t="str">
        <f>IF(ISBLANK('Foglio Google'!E125),"-",'Foglio Google'!E125)</f>
        <v>occupato</v>
      </c>
      <c r="N126" s="5" t="s">
        <v>849</v>
      </c>
      <c r="O126" s="4">
        <f>IF(ISBLANK('Foglio Google'!G125),"-",'Foglio Google'!G125)</f>
        <v>36</v>
      </c>
      <c r="P126" s="5" t="str">
        <f>IF(ISBLANK('Foglio Google'!H125),"-",'Foglio Google'!H125)</f>
        <v>superiore</v>
      </c>
      <c r="Q126" s="5" t="str">
        <f>IF(ISBLANK('Foglio Google'!I125),"-",'Foglio Google'!I125)</f>
        <v>occupata</v>
      </c>
      <c r="R126" s="5" t="s">
        <v>236</v>
      </c>
      <c r="S126" s="4">
        <f>IF(ISBLANK('Foglio Google'!U125),"0",'Foglio Google'!U125)</f>
        <v>5</v>
      </c>
      <c r="T126" s="5" t="s">
        <v>845</v>
      </c>
      <c r="U126" s="5" t="str">
        <f>IF(ISBLANK('Foglio Google'!BH125),"-",'Foglio Google'!BH125)</f>
        <v>ORL</v>
      </c>
      <c r="V126" s="5">
        <f>IF(ISBLANK('Foglio Google'!W125),"0",'Foglio Google'!W125)</f>
        <v>5</v>
      </c>
      <c r="W126" s="5">
        <f>IF(ISBLANK('Foglio Google'!X125),"0",'Foglio Google'!X125)</f>
        <v>0</v>
      </c>
      <c r="X126" s="5">
        <f>IF(ISBLANK('Foglio Google'!Y125),"0",'Foglio Google'!Y125)</f>
        <v>5</v>
      </c>
      <c r="Y126" s="5">
        <f>IF(ISBLANK('Foglio Google'!Z125),"0",'Foglio Google'!Z125)</f>
        <v>0</v>
      </c>
      <c r="Z126" s="5">
        <f>IF(ISBLANK('Foglio Google'!AA125),"0",'Foglio Google'!AA125)</f>
        <v>0</v>
      </c>
      <c r="AA126" s="4" t="str">
        <f>IF(ISBLANK('Foglio Google'!AB125),"-",'Foglio Google'!AB125)</f>
        <v>si</v>
      </c>
      <c r="AB126" s="5">
        <f t="shared" si="2"/>
        <v>1</v>
      </c>
      <c r="AC126" s="4" t="str">
        <f>IF(ISBLANK('Foglio Google'!AC125),"",'Foglio Google'!AC125)</f>
        <v/>
      </c>
      <c r="AD126" s="5" t="str">
        <f>IF(ISBLANK('Foglio Google'!AD125),"",'Foglio Google'!AD125)</f>
        <v>2 volte</v>
      </c>
      <c r="AE126" s="5" t="str">
        <f>IF(ISBLANK('Foglio Google'!AE125),"",'Foglio Google'!AE125)</f>
        <v/>
      </c>
      <c r="AF126" s="5" t="str">
        <f>IF(ISBLANK('Foglio Google'!AF125),"",'Foglio Google'!AF125)</f>
        <v/>
      </c>
      <c r="AG126" s="5" t="str">
        <f>IF(ISBLANK('Foglio Google'!AG125),"",'Foglio Google'!AG125)</f>
        <v/>
      </c>
      <c r="AH126" s="5" t="str">
        <f>IF(ISBLANK('Foglio Google'!AH125),"",'Foglio Google'!AH125)</f>
        <v/>
      </c>
      <c r="AI126" s="5" t="str">
        <f>IF(ISBLANK('Foglio Google'!AI125),"",'Foglio Google'!AI125)</f>
        <v/>
      </c>
      <c r="AJ126" s="5" t="str">
        <f>IF(ISBLANK('Foglio Google'!AJ125),"",'Foglio Google'!AJ125)</f>
        <v/>
      </c>
      <c r="AK126" s="5" t="str">
        <f>IF(ISBLANK('Foglio Google'!AK125),"",'Foglio Google'!AK125)</f>
        <v/>
      </c>
      <c r="AL126" s="4" t="s">
        <v>821</v>
      </c>
      <c r="AM126" t="str">
        <f>IF(ISBLANK('Foglio Google'!AM125),"",'Foglio Google'!AM125)</f>
        <v>qualche volta</v>
      </c>
      <c r="AN126" t="str">
        <f>IF(ISBLANK('Foglio Google'!AN125),"",'Foglio Google'!AN125)</f>
        <v>insieme</v>
      </c>
      <c r="AO126" t="str">
        <f>IF(ISBLANK('Foglio Google'!AO125),"",'Foglio Google'!AO125)</f>
        <v>la medicina convenzionale</v>
      </c>
      <c r="AP126" t="str">
        <f>IF(ISBLANK('Foglio Google'!AP125),"",'Foglio Google'!AP125)</f>
        <v>medicine convenzionali</v>
      </c>
      <c r="AQ126" t="str">
        <f>IF(ISBLANK('Foglio Google'!AQ125),"",'Foglio Google'!AQ125)</f>
        <v>altro tentativo con la medicina convenzionale</v>
      </c>
      <c r="AR126" t="str">
        <f>IF(ISBLANK('Foglio Google'!AR125),"",'Foglio Google'!AR125)</f>
        <v>sì, sempre</v>
      </c>
      <c r="AS126" t="str">
        <f>IF(ISBLANK('Foglio Google'!AS125),"",'Foglio Google'!AS125)</f>
        <v/>
      </c>
      <c r="AT126" t="str">
        <f>IF(ISBLANK('Foglio Google'!AT125),"",'Foglio Google'!AT125)</f>
        <v>Grintuss</v>
      </c>
      <c r="AU126" t="str">
        <f>IF(ISBLANK('Foglio Google'!AU125),"",'Foglio Google'!AU125)</f>
        <v>no</v>
      </c>
      <c r="AV126" t="str">
        <f>IF(ISBLANK('Foglio Google'!AV125),"",'Foglio Google'!AV125)</f>
        <v/>
      </c>
      <c r="AW126" t="str">
        <f>IF(ISBLANK('Foglio Google'!AW125),"",'Foglio Google'!AW125)</f>
        <v>si</v>
      </c>
      <c r="AX126" s="6" t="str">
        <f>IF(ISBLANK('Foglio Google'!AX125),"",'Foglio Google'!AX125)</f>
        <v>Perche mi è stata consigliata o prescritta dal mio medico o da medici specializzati</v>
      </c>
      <c r="AY126" s="6" t="str">
        <f>IF(ISBLANK('Foglio Google'!AY125),"",'Foglio Google'!AY125)</f>
        <v>sì</v>
      </c>
      <c r="AZ126" s="6" t="str">
        <f>IF(ISBLANK('Foglio Google'!AZ125),"",'Foglio Google'!AZ125)</f>
        <v>sì</v>
      </c>
      <c r="BA126" s="6" t="str">
        <f>IF(ISBLANK('Foglio Google'!BA125),"",'Foglio Google'!BA125)</f>
        <v>sì</v>
      </c>
    </row>
    <row r="127" spans="1:53">
      <c r="A127">
        <f t="shared" si="3"/>
        <v>125</v>
      </c>
      <c r="B127" s="1" t="str">
        <f>IF(ISBLANK('Foglio Google'!A126),"-",'Foglio Google'!A126)</f>
        <v>18/04/2015 19.53.21</v>
      </c>
      <c r="C127" s="23">
        <v>1</v>
      </c>
      <c r="D127" s="4" t="str">
        <f>IF(ISBLANK('Foglio Google'!K126),"-",'Foglio Google'!K126)</f>
        <v>noemi castaldi</v>
      </c>
      <c r="E127" s="5" t="str">
        <f>IF(ISBLANK('Foglio Google'!S126),"-",'Foglio Google'!S126)</f>
        <v>femmina</v>
      </c>
      <c r="F127" s="5">
        <f>IF(ISBLANK('Foglio Google'!T126),"-",'Foglio Google'!T126)</f>
        <v>4</v>
      </c>
      <c r="G127" s="16">
        <f>IF(ISBLANK('Foglio Google'!BE126),"-",'Foglio Google'!BE126)</f>
        <v>40590</v>
      </c>
      <c r="H127" s="4">
        <f>IF(ISBLANK('Foglio Google'!Q126),"0",'Foglio Google'!Q126)</f>
        <v>2</v>
      </c>
      <c r="I127" s="4" t="str">
        <f>IF(ISBLANK('Foglio Google'!BG126),"0",'Foglio Google'!BG126)</f>
        <v>secondogenito</v>
      </c>
      <c r="J127" s="5" t="str">
        <f>IF(ISBLANK('Foglio Google'!B126),"-",'Foglio Google'!B126)</f>
        <v>madre</v>
      </c>
      <c r="K127" s="4">
        <f>IF(ISBLANK('Foglio Google'!C126),"-",'Foglio Google'!C126)</f>
        <v>39</v>
      </c>
      <c r="L127" s="5" t="str">
        <f>IF(ISBLANK('Foglio Google'!D126),"-",'Foglio Google'!D126)</f>
        <v>media</v>
      </c>
      <c r="M127" s="5" t="str">
        <f>IF(ISBLANK('Foglio Google'!E126),"-",'Foglio Google'!E126)</f>
        <v>occupato</v>
      </c>
      <c r="N127" s="5" t="str">
        <f>IF(ISBLANK('Foglio Google'!F126),"-",'Foglio Google'!F126)</f>
        <v>libero professionista</v>
      </c>
      <c r="O127" s="4">
        <f>IF(ISBLANK('Foglio Google'!G126),"-",'Foglio Google'!G126)</f>
        <v>36</v>
      </c>
      <c r="P127" s="5" t="str">
        <f>IF(ISBLANK('Foglio Google'!H126),"-",'Foglio Google'!H126)</f>
        <v>laurea</v>
      </c>
      <c r="Q127" s="5" t="str">
        <f>IF(ISBLANK('Foglio Google'!I126),"-",'Foglio Google'!I126)</f>
        <v>occupata</v>
      </c>
      <c r="R127" s="5" t="str">
        <f>IF(ISBLANK('Foglio Google'!J126),"-",'Foglio Google'!J126)</f>
        <v>impiegata</v>
      </c>
      <c r="S127" s="4">
        <f>IF(ISBLANK('Foglio Google'!U126),"0",'Foglio Google'!U126)</f>
        <v>3</v>
      </c>
      <c r="T127" s="5" t="s">
        <v>845</v>
      </c>
      <c r="U127" s="5" t="str">
        <f>IF(ISBLANK('Foglio Google'!BH126),"-",'Foglio Google'!BH126)</f>
        <v>ORL</v>
      </c>
      <c r="V127" s="5">
        <f>IF(ISBLANK('Foglio Google'!W126),"0",'Foglio Google'!W126)</f>
        <v>6</v>
      </c>
      <c r="W127" s="5">
        <f>IF(ISBLANK('Foglio Google'!X126),"0",'Foglio Google'!X126)</f>
        <v>6</v>
      </c>
      <c r="X127" s="5">
        <f>IF(ISBLANK('Foglio Google'!Y126),"0",'Foglio Google'!Y126)</f>
        <v>0</v>
      </c>
      <c r="Y127" s="5">
        <f>IF(ISBLANK('Foglio Google'!Z126),"0",'Foglio Google'!Z126)</f>
        <v>0</v>
      </c>
      <c r="Z127" s="5">
        <f>IF(ISBLANK('Foglio Google'!AA126),"0",'Foglio Google'!AA126)</f>
        <v>0</v>
      </c>
      <c r="AA127" s="4" t="str">
        <f>IF(ISBLANK('Foglio Google'!AB126),"-",'Foglio Google'!AB126)</f>
        <v>no</v>
      </c>
      <c r="AB127" s="5" t="str">
        <f t="shared" si="2"/>
        <v/>
      </c>
      <c r="AC127" s="4" t="str">
        <f>IF(ISBLANK('Foglio Google'!AC126),"",'Foglio Google'!AC126)</f>
        <v/>
      </c>
      <c r="AD127" s="5" t="str">
        <f>IF(ISBLANK('Foglio Google'!AD126),"",'Foglio Google'!AD126)</f>
        <v/>
      </c>
      <c r="AE127" s="5" t="str">
        <f>IF(ISBLANK('Foglio Google'!AE126),"",'Foglio Google'!AE126)</f>
        <v/>
      </c>
      <c r="AF127" s="5" t="str">
        <f>IF(ISBLANK('Foglio Google'!AF126),"",'Foglio Google'!AF126)</f>
        <v/>
      </c>
      <c r="AG127" s="5" t="str">
        <f>IF(ISBLANK('Foglio Google'!AG126),"",'Foglio Google'!AG126)</f>
        <v/>
      </c>
      <c r="AH127" s="5" t="str">
        <f>IF(ISBLANK('Foglio Google'!AH126),"",'Foglio Google'!AH126)</f>
        <v/>
      </c>
      <c r="AI127" s="5" t="str">
        <f>IF(ISBLANK('Foglio Google'!AI126),"",'Foglio Google'!AI126)</f>
        <v/>
      </c>
      <c r="AJ127" s="5" t="str">
        <f>IF(ISBLANK('Foglio Google'!AJ126),"",'Foglio Google'!AJ126)</f>
        <v/>
      </c>
      <c r="AK127" s="5" t="str">
        <f>IF(ISBLANK('Foglio Google'!AK126),"",'Foglio Google'!AK126)</f>
        <v/>
      </c>
      <c r="AL127" s="4" t="str">
        <f>IF(ISBLANK('Foglio Google'!BJ126),"-",'Foglio Google'!BJ126)</f>
        <v>-</v>
      </c>
      <c r="AM127" t="str">
        <f>IF(ISBLANK('Foglio Google'!AM126),"",'Foglio Google'!AM126)</f>
        <v/>
      </c>
      <c r="AN127" t="str">
        <f>IF(ISBLANK('Foglio Google'!AN126),"",'Foglio Google'!AN126)</f>
        <v/>
      </c>
      <c r="AO127" t="str">
        <f>IF(ISBLANK('Foglio Google'!AO126),"",'Foglio Google'!AO126)</f>
        <v/>
      </c>
      <c r="AP127" t="str">
        <f>IF(ISBLANK('Foglio Google'!AP126),"",'Foglio Google'!AP126)</f>
        <v/>
      </c>
      <c r="AQ127" t="str">
        <f>IF(ISBLANK('Foglio Google'!AQ126),"",'Foglio Google'!AQ126)</f>
        <v/>
      </c>
      <c r="AR127" t="str">
        <f>IF(ISBLANK('Foglio Google'!AR126),"",'Foglio Google'!AR126)</f>
        <v>sì, sempre</v>
      </c>
      <c r="AS127" t="str">
        <f>IF(ISBLANK('Foglio Google'!AS126),"",'Foglio Google'!AS126)</f>
        <v/>
      </c>
      <c r="AT127" t="str">
        <f>IF(ISBLANK('Foglio Google'!AT126),"",'Foglio Google'!AT126)</f>
        <v/>
      </c>
      <c r="AU127" t="str">
        <f>IF(ISBLANK('Foglio Google'!AU126),"",'Foglio Google'!AU126)</f>
        <v/>
      </c>
      <c r="AV127" t="str">
        <f>IF(ISBLANK('Foglio Google'!AV126),"",'Foglio Google'!AV126)</f>
        <v/>
      </c>
      <c r="AW127" t="str">
        <f>IF(ISBLANK('Foglio Google'!AW126),"",'Foglio Google'!AW126)</f>
        <v/>
      </c>
      <c r="AX127" s="6" t="str">
        <f>IF(ISBLANK('Foglio Google'!AX126),"",'Foglio Google'!AX126)</f>
        <v/>
      </c>
      <c r="AY127" s="6" t="str">
        <f>IF(ISBLANK('Foglio Google'!AY126),"",'Foglio Google'!AY126)</f>
        <v>sì</v>
      </c>
      <c r="AZ127" s="6" t="str">
        <f>IF(ISBLANK('Foglio Google'!AZ126),"",'Foglio Google'!AZ126)</f>
        <v>sì</v>
      </c>
      <c r="BA127" s="6" t="str">
        <f>IF(ISBLANK('Foglio Google'!BA126),"",'Foglio Google'!BA126)</f>
        <v>sì</v>
      </c>
    </row>
    <row r="128" spans="1:53">
      <c r="A128">
        <f t="shared" si="3"/>
        <v>126</v>
      </c>
      <c r="B128" s="1" t="str">
        <f>IF(ISBLANK('Foglio Google'!A127),"-",'Foglio Google'!A127)</f>
        <v>20/04/2015 13.52.43</v>
      </c>
      <c r="C128" s="23">
        <v>1</v>
      </c>
      <c r="D128" s="4" t="str">
        <f>IF(ISBLANK('Foglio Google'!K127),"-",'Foglio Google'!K127)</f>
        <v>sofia azzali</v>
      </c>
      <c r="E128" s="5" t="str">
        <f>IF(ISBLANK('Foglio Google'!S127),"-",'Foglio Google'!S127)</f>
        <v>femmina</v>
      </c>
      <c r="F128" s="5">
        <f>IF(ISBLANK('Foglio Google'!T127),"-",'Foglio Google'!T127)</f>
        <v>5</v>
      </c>
      <c r="G128" s="16">
        <f>IF(ISBLANK('Foglio Google'!BE127),"-",'Foglio Google'!BE127)</f>
        <v>40007</v>
      </c>
      <c r="H128" s="4">
        <f>IF(ISBLANK('Foglio Google'!Q127),"0",'Foglio Google'!Q127)</f>
        <v>1</v>
      </c>
      <c r="I128" s="4" t="str">
        <f>IF(ISBLANK('Foglio Google'!BG127),"0",'Foglio Google'!BG127)</f>
        <v>primogenito</v>
      </c>
      <c r="J128" s="5" t="str">
        <f>IF(ISBLANK('Foglio Google'!B127),"-",'Foglio Google'!B127)</f>
        <v>madre</v>
      </c>
      <c r="K128" s="4">
        <f>IF(ISBLANK('Foglio Google'!C127),"-",'Foglio Google'!C127)</f>
        <v>54</v>
      </c>
      <c r="L128" s="5" t="str">
        <f>IF(ISBLANK('Foglio Google'!D127),"-",'Foglio Google'!D127)</f>
        <v>superiore</v>
      </c>
      <c r="M128" s="5" t="str">
        <f>IF(ISBLANK('Foglio Google'!E127),"-",'Foglio Google'!E127)</f>
        <v>occupato</v>
      </c>
      <c r="N128" s="5" t="str">
        <f>IF(ISBLANK('Foglio Google'!F127),"-",'Foglio Google'!F127)</f>
        <v>dirigente</v>
      </c>
      <c r="O128" s="4">
        <f>IF(ISBLANK('Foglio Google'!G127),"-",'Foglio Google'!G127)</f>
        <v>40</v>
      </c>
      <c r="P128" s="5" t="str">
        <f>IF(ISBLANK('Foglio Google'!H127),"-",'Foglio Google'!H127)</f>
        <v>superiore</v>
      </c>
      <c r="Q128" s="5" t="str">
        <f>IF(ISBLANK('Foglio Google'!I127),"-",'Foglio Google'!I127)</f>
        <v>casalinga</v>
      </c>
      <c r="R128" s="5" t="str">
        <f>IF(ISBLANK('Foglio Google'!J127),"-",'Foglio Google'!J127)</f>
        <v>-</v>
      </c>
      <c r="S128" s="4">
        <f>IF(ISBLANK('Foglio Google'!U127),"0",'Foglio Google'!U127)</f>
        <v>3</v>
      </c>
      <c r="T128" s="5" t="s">
        <v>845</v>
      </c>
      <c r="U128" s="5" t="str">
        <f>IF(ISBLANK('Foglio Google'!BH127),"-",'Foglio Google'!BH127)</f>
        <v>ORL</v>
      </c>
      <c r="V128" s="5">
        <f>IF(ISBLANK('Foglio Google'!W127),"0",'Foglio Google'!W127)</f>
        <v>2</v>
      </c>
      <c r="W128" s="5">
        <f>IF(ISBLANK('Foglio Google'!X127),"0",'Foglio Google'!X127)</f>
        <v>2</v>
      </c>
      <c r="X128" s="5">
        <f>IF(ISBLANK('Foglio Google'!Y127),"0",'Foglio Google'!Y127)</f>
        <v>4</v>
      </c>
      <c r="Y128" s="5">
        <f>IF(ISBLANK('Foglio Google'!Z127),"0",'Foglio Google'!Z127)</f>
        <v>0</v>
      </c>
      <c r="Z128" s="5">
        <f>IF(ISBLANK('Foglio Google'!AA127),"0",'Foglio Google'!AA127)</f>
        <v>0</v>
      </c>
      <c r="AA128" s="4" t="str">
        <f>IF(ISBLANK('Foglio Google'!AB127),"-",'Foglio Google'!AB127)</f>
        <v>no</v>
      </c>
      <c r="AB128" s="5" t="str">
        <f t="shared" si="2"/>
        <v/>
      </c>
      <c r="AC128" s="4" t="str">
        <f>IF(ISBLANK('Foglio Google'!AC127),"",'Foglio Google'!AC127)</f>
        <v/>
      </c>
      <c r="AD128" s="5" t="str">
        <f>IF(ISBLANK('Foglio Google'!AD127),"",'Foglio Google'!AD127)</f>
        <v/>
      </c>
      <c r="AE128" s="5" t="str">
        <f>IF(ISBLANK('Foglio Google'!AE127),"",'Foglio Google'!AE127)</f>
        <v/>
      </c>
      <c r="AF128" s="5" t="str">
        <f>IF(ISBLANK('Foglio Google'!AF127),"",'Foglio Google'!AF127)</f>
        <v/>
      </c>
      <c r="AG128" s="5" t="str">
        <f>IF(ISBLANK('Foglio Google'!AG127),"",'Foglio Google'!AG127)</f>
        <v/>
      </c>
      <c r="AH128" s="5" t="str">
        <f>IF(ISBLANK('Foglio Google'!AH127),"",'Foglio Google'!AH127)</f>
        <v/>
      </c>
      <c r="AI128" s="5" t="str">
        <f>IF(ISBLANK('Foglio Google'!AI127),"",'Foglio Google'!AI127)</f>
        <v/>
      </c>
      <c r="AJ128" s="5" t="str">
        <f>IF(ISBLANK('Foglio Google'!AJ127),"",'Foglio Google'!AJ127)</f>
        <v/>
      </c>
      <c r="AK128" s="5" t="str">
        <f>IF(ISBLANK('Foglio Google'!AK127),"",'Foglio Google'!AK127)</f>
        <v/>
      </c>
      <c r="AL128" s="4" t="str">
        <f>IF(ISBLANK('Foglio Google'!BJ127),"-",'Foglio Google'!BJ127)</f>
        <v>-</v>
      </c>
      <c r="AM128" t="str">
        <f>IF(ISBLANK('Foglio Google'!AM127),"",'Foglio Google'!AM127)</f>
        <v/>
      </c>
      <c r="AN128" t="str">
        <f>IF(ISBLANK('Foglio Google'!AN127),"",'Foglio Google'!AN127)</f>
        <v/>
      </c>
      <c r="AO128" t="str">
        <f>IF(ISBLANK('Foglio Google'!AO127),"",'Foglio Google'!AO127)</f>
        <v/>
      </c>
      <c r="AP128" t="str">
        <f>IF(ISBLANK('Foglio Google'!AP127),"",'Foglio Google'!AP127)</f>
        <v/>
      </c>
      <c r="AQ128" t="str">
        <f>IF(ISBLANK('Foglio Google'!AQ127),"",'Foglio Google'!AQ127)</f>
        <v/>
      </c>
      <c r="AR128" t="str">
        <f>IF(ISBLANK('Foglio Google'!AR127),"",'Foglio Google'!AR127)</f>
        <v>no</v>
      </c>
      <c r="AS128" t="str">
        <f>IF(ISBLANK('Foglio Google'!AS127),"",'Foglio Google'!AS127)</f>
        <v/>
      </c>
      <c r="AT128" t="str">
        <f>IF(ISBLANK('Foglio Google'!AT127),"",'Foglio Google'!AT127)</f>
        <v/>
      </c>
      <c r="AU128" t="str">
        <f>IF(ISBLANK('Foglio Google'!AU127),"",'Foglio Google'!AU127)</f>
        <v/>
      </c>
      <c r="AV128" t="str">
        <f>IF(ISBLANK('Foglio Google'!AV127),"",'Foglio Google'!AV127)</f>
        <v/>
      </c>
      <c r="AW128" t="str">
        <f>IF(ISBLANK('Foglio Google'!AW127),"",'Foglio Google'!AW127)</f>
        <v/>
      </c>
      <c r="AX128" s="6" t="str">
        <f>IF(ISBLANK('Foglio Google'!AX127),"",'Foglio Google'!AX127)</f>
        <v/>
      </c>
      <c r="AY128" s="6" t="str">
        <f>IF(ISBLANK('Foglio Google'!AY127),"",'Foglio Google'!AY127)</f>
        <v>non lo so</v>
      </c>
      <c r="AZ128" s="6" t="str">
        <f>IF(ISBLANK('Foglio Google'!AZ127),"",'Foglio Google'!AZ127)</f>
        <v>sì</v>
      </c>
      <c r="BA128" s="6" t="str">
        <f>IF(ISBLANK('Foglio Google'!BA127),"",'Foglio Google'!BA127)</f>
        <v>sì</v>
      </c>
    </row>
    <row r="129" spans="1:53">
      <c r="A129">
        <f t="shared" si="3"/>
        <v>127</v>
      </c>
      <c r="B129" s="1" t="str">
        <f>IF(ISBLANK('Foglio Google'!A128),"-",'Foglio Google'!A128)</f>
        <v>20/04/2015 14.04.09</v>
      </c>
      <c r="C129" s="23">
        <v>1</v>
      </c>
      <c r="D129" s="4" t="str">
        <f>IF(ISBLANK('Foglio Google'!K128),"-",'Foglio Google'!K128)</f>
        <v>sara strusciolo</v>
      </c>
      <c r="E129" s="5" t="str">
        <f>IF(ISBLANK('Foglio Google'!S128),"-",'Foglio Google'!S128)</f>
        <v>femmina</v>
      </c>
      <c r="F129" s="5">
        <f>IF(ISBLANK('Foglio Google'!T128),"-",'Foglio Google'!T128)</f>
        <v>3</v>
      </c>
      <c r="G129" s="16">
        <f>IF(ISBLANK('Foglio Google'!BE128),"-",'Foglio Google'!BE128)</f>
        <v>40810</v>
      </c>
      <c r="H129" s="4">
        <f>IF(ISBLANK('Foglio Google'!Q128),"0",'Foglio Google'!Q128)</f>
        <v>2</v>
      </c>
      <c r="I129" s="4" t="str">
        <f>IF(ISBLANK('Foglio Google'!BG128),"0",'Foglio Google'!BG128)</f>
        <v>primogenito</v>
      </c>
      <c r="J129" s="5" t="str">
        <f>IF(ISBLANK('Foglio Google'!B128),"-",'Foglio Google'!B128)</f>
        <v>padre</v>
      </c>
      <c r="K129" s="4">
        <f>IF(ISBLANK('Foglio Google'!C128),"-",'Foglio Google'!C128)</f>
        <v>34</v>
      </c>
      <c r="L129" s="5" t="str">
        <f>IF(ISBLANK('Foglio Google'!D128),"-",'Foglio Google'!D128)</f>
        <v>superiore</v>
      </c>
      <c r="M129" s="5" t="str">
        <f>IF(ISBLANK('Foglio Google'!E128),"-",'Foglio Google'!E128)</f>
        <v>occupato</v>
      </c>
      <c r="N129" s="5" t="str">
        <f>IF(ISBLANK('Foglio Google'!F128),"-",'Foglio Google'!F128)</f>
        <v>impiegato</v>
      </c>
      <c r="O129" s="4">
        <f>IF(ISBLANK('Foglio Google'!G128),"-",'Foglio Google'!G128)</f>
        <v>35</v>
      </c>
      <c r="P129" s="5" t="str">
        <f>IF(ISBLANK('Foglio Google'!H128),"-",'Foglio Google'!H128)</f>
        <v>laurea</v>
      </c>
      <c r="Q129" s="5" t="str">
        <f>IF(ISBLANK('Foglio Google'!I128),"-",'Foglio Google'!I128)</f>
        <v>occupata</v>
      </c>
      <c r="R129" s="5" t="str">
        <f>IF(ISBLANK('Foglio Google'!J128),"-",'Foglio Google'!J128)</f>
        <v>impiegata</v>
      </c>
      <c r="S129" s="4">
        <f>IF(ISBLANK('Foglio Google'!U128),"0",'Foglio Google'!U128)</f>
        <v>5</v>
      </c>
      <c r="T129" s="5" t="s">
        <v>845</v>
      </c>
      <c r="U129" s="5" t="str">
        <f>IF(ISBLANK('Foglio Google'!BH128),"-",'Foglio Google'!BH128)</f>
        <v>ORL</v>
      </c>
      <c r="V129" s="5">
        <f>IF(ISBLANK('Foglio Google'!W128),"0",'Foglio Google'!W128)</f>
        <v>10</v>
      </c>
      <c r="W129" s="5">
        <f>IF(ISBLANK('Foglio Google'!X128),"0",'Foglio Google'!X128)</f>
        <v>0</v>
      </c>
      <c r="X129" s="5">
        <f>IF(ISBLANK('Foglio Google'!Y128),"0",'Foglio Google'!Y128)</f>
        <v>10</v>
      </c>
      <c r="Y129" s="5">
        <f>IF(ISBLANK('Foglio Google'!Z128),"0",'Foglio Google'!Z128)</f>
        <v>0</v>
      </c>
      <c r="Z129" s="5">
        <f>IF(ISBLANK('Foglio Google'!AA128),"0",'Foglio Google'!AA128)</f>
        <v>1</v>
      </c>
      <c r="AA129" s="4" t="str">
        <f>IF(ISBLANK('Foglio Google'!AB128),"-",'Foglio Google'!AB128)</f>
        <v>si</v>
      </c>
      <c r="AB129" s="5">
        <f t="shared" si="2"/>
        <v>1</v>
      </c>
      <c r="AC129" s="4" t="str">
        <f>IF(ISBLANK('Foglio Google'!AC128),"",'Foglio Google'!AC128)</f>
        <v/>
      </c>
      <c r="AD129" s="5" t="str">
        <f>IF(ISBLANK('Foglio Google'!AD128),"",'Foglio Google'!AD128)</f>
        <v>più di 7 volte</v>
      </c>
      <c r="AE129" s="5" t="str">
        <f>IF(ISBLANK('Foglio Google'!AE128),"",'Foglio Google'!AE128)</f>
        <v/>
      </c>
      <c r="AF129" s="5" t="str">
        <f>IF(ISBLANK('Foglio Google'!AF128),"",'Foglio Google'!AF128)</f>
        <v/>
      </c>
      <c r="AG129" s="5" t="str">
        <f>IF(ISBLANK('Foglio Google'!AG128),"",'Foglio Google'!AG128)</f>
        <v/>
      </c>
      <c r="AH129" s="5" t="str">
        <f>IF(ISBLANK('Foglio Google'!AH128),"",'Foglio Google'!AH128)</f>
        <v/>
      </c>
      <c r="AI129" s="5" t="str">
        <f>IF(ISBLANK('Foglio Google'!AI128),"",'Foglio Google'!AI128)</f>
        <v/>
      </c>
      <c r="AJ129" s="5" t="str">
        <f>IF(ISBLANK('Foglio Google'!AJ128),"",'Foglio Google'!AJ128)</f>
        <v/>
      </c>
      <c r="AK129" s="5" t="str">
        <f>IF(ISBLANK('Foglio Google'!AK128),"",'Foglio Google'!AK128)</f>
        <v/>
      </c>
      <c r="AL129" s="4" t="s">
        <v>821</v>
      </c>
      <c r="AM129" t="str">
        <f>IF(ISBLANK('Foglio Google'!AM128),"",'Foglio Google'!AM128)</f>
        <v>qualche volta</v>
      </c>
      <c r="AN129" t="str">
        <f>IF(ISBLANK('Foglio Google'!AN128),"",'Foglio Google'!AN128)</f>
        <v>in alternativa</v>
      </c>
      <c r="AO129" t="str">
        <f>IF(ISBLANK('Foglio Google'!AO128),"",'Foglio Google'!AO128)</f>
        <v>la medicina convenzionale</v>
      </c>
      <c r="AP129" t="str">
        <f>IF(ISBLANK('Foglio Google'!AP128),"",'Foglio Google'!AP128)</f>
        <v>altro tentativo con la medicina non convenzionale</v>
      </c>
      <c r="AQ129" t="str">
        <f>IF(ISBLANK('Foglio Google'!AQ128),"",'Foglio Google'!AQ128)</f>
        <v>altro tentativo con la medicina convenzionale</v>
      </c>
      <c r="AR129" t="str">
        <f>IF(ISBLANK('Foglio Google'!AR128),"",'Foglio Google'!AR128)</f>
        <v>sì, sempre</v>
      </c>
      <c r="AS129" t="str">
        <f>IF(ISBLANK('Foglio Google'!AS128),"",'Foglio Google'!AS128)</f>
        <v>farmacista, su consiglio di conoscenti che le utilizzano</v>
      </c>
      <c r="AT129" t="str">
        <f>IF(ISBLANK('Foglio Google'!AT128),"",'Foglio Google'!AT128)</f>
        <v>uncadep, NOT sciroppo, sciroppo alla bava di lumaca, muifluil</v>
      </c>
      <c r="AU129" t="str">
        <f>IF(ISBLANK('Foglio Google'!AU128),"",'Foglio Google'!AU128)</f>
        <v>no</v>
      </c>
      <c r="AV129" t="str">
        <f>IF(ISBLANK('Foglio Google'!AV128),"",'Foglio Google'!AV128)</f>
        <v/>
      </c>
      <c r="AW129" t="str">
        <f>IF(ISBLANK('Foglio Google'!AW128),"",'Foglio Google'!AW128)</f>
        <v>si</v>
      </c>
      <c r="AX129" s="6" t="str">
        <f>IF(ISBLANK('Foglio Google'!AX128),"",'Foglio Google'!AX128)</f>
        <v>Perche mi è stata consigliata o prescritta dal mio medico o da medici specializzati</v>
      </c>
      <c r="AY129" s="6" t="str">
        <f>IF(ISBLANK('Foglio Google'!AY128),"",'Foglio Google'!AY128)</f>
        <v>sì</v>
      </c>
      <c r="AZ129" s="6" t="str">
        <f>IF(ISBLANK('Foglio Google'!AZ128),"",'Foglio Google'!AZ128)</f>
        <v>sì</v>
      </c>
      <c r="BA129" s="6" t="str">
        <f>IF(ISBLANK('Foglio Google'!BA128),"",'Foglio Google'!BA128)</f>
        <v>sì</v>
      </c>
    </row>
    <row r="130" spans="1:53" ht="28">
      <c r="A130">
        <f t="shared" si="3"/>
        <v>128</v>
      </c>
      <c r="B130" s="1" t="str">
        <f>IF(ISBLANK('Foglio Google'!A129),"-",'Foglio Google'!A129)</f>
        <v>20/04/2015 14.10.10</v>
      </c>
      <c r="C130" s="23">
        <v>1</v>
      </c>
      <c r="D130" s="4" t="str">
        <f>IF(ISBLANK('Foglio Google'!K129),"-",'Foglio Google'!K129)</f>
        <v>giulia carfora</v>
      </c>
      <c r="E130" s="5" t="str">
        <f>IF(ISBLANK('Foglio Google'!S129),"-",'Foglio Google'!S129)</f>
        <v>femmina</v>
      </c>
      <c r="F130" s="5">
        <f>IF(ISBLANK('Foglio Google'!T129),"-",'Foglio Google'!T129)</f>
        <v>12</v>
      </c>
      <c r="G130" s="16">
        <f>IF(ISBLANK('Foglio Google'!BE129),"-",'Foglio Google'!BE129)</f>
        <v>37447</v>
      </c>
      <c r="H130" s="4">
        <f>IF(ISBLANK('Foglio Google'!Q129),"0",'Foglio Google'!Q129)</f>
        <v>1</v>
      </c>
      <c r="I130" s="4" t="str">
        <f>IF(ISBLANK('Foglio Google'!BG129),"0",'Foglio Google'!BG129)</f>
        <v>primogenito</v>
      </c>
      <c r="J130" s="5" t="str">
        <f>IF(ISBLANK('Foglio Google'!B129),"-",'Foglio Google'!B129)</f>
        <v>padre</v>
      </c>
      <c r="K130" s="4">
        <f>IF(ISBLANK('Foglio Google'!C129),"-",'Foglio Google'!C129)</f>
        <v>48</v>
      </c>
      <c r="L130" s="5" t="str">
        <f>IF(ISBLANK('Foglio Google'!D129),"-",'Foglio Google'!D129)</f>
        <v>media</v>
      </c>
      <c r="M130" s="5" t="str">
        <f>IF(ISBLANK('Foglio Google'!E129),"-",'Foglio Google'!E129)</f>
        <v>occupato</v>
      </c>
      <c r="N130" s="5" t="str">
        <f>IF(ISBLANK('Foglio Google'!F129),"-",'Foglio Google'!F129)</f>
        <v>operaio</v>
      </c>
      <c r="O130" s="4">
        <f>IF(ISBLANK('Foglio Google'!G129),"-",'Foglio Google'!G129)</f>
        <v>45</v>
      </c>
      <c r="P130" s="5" t="str">
        <f>IF(ISBLANK('Foglio Google'!H129),"-",'Foglio Google'!H129)</f>
        <v>superiore</v>
      </c>
      <c r="Q130" s="5" t="str">
        <f>IF(ISBLANK('Foglio Google'!I129),"-",'Foglio Google'!I129)</f>
        <v>disoccupata</v>
      </c>
      <c r="R130" s="5" t="str">
        <f>IF(ISBLANK('Foglio Google'!J129),"-",'Foglio Google'!J129)</f>
        <v>-</v>
      </c>
      <c r="S130" s="4">
        <f>IF(ISBLANK('Foglio Google'!U129),"0",'Foglio Google'!U129)</f>
        <v>2</v>
      </c>
      <c r="T130" s="5" t="s">
        <v>845</v>
      </c>
      <c r="U130" s="5" t="str">
        <f>IF(ISBLANK('Foglio Google'!BH129),"-",'Foglio Google'!BH129)</f>
        <v>FEBBRE/INFLUENZA</v>
      </c>
      <c r="V130" s="5">
        <f>IF(ISBLANK('Foglio Google'!W129),"0",'Foglio Google'!W129)</f>
        <v>1</v>
      </c>
      <c r="W130" s="5">
        <f>IF(ISBLANK('Foglio Google'!X129),"0",'Foglio Google'!X129)</f>
        <v>1</v>
      </c>
      <c r="X130" s="5">
        <f>IF(ISBLANK('Foglio Google'!Y129),"0",'Foglio Google'!Y129)</f>
        <v>2</v>
      </c>
      <c r="Y130" s="5">
        <f>IF(ISBLANK('Foglio Google'!Z129),"0",'Foglio Google'!Z129)</f>
        <v>0</v>
      </c>
      <c r="Z130" s="5">
        <f>IF(ISBLANK('Foglio Google'!AA129),"0",'Foglio Google'!AA129)</f>
        <v>0</v>
      </c>
      <c r="AA130" s="4" t="str">
        <f>IF(ISBLANK('Foglio Google'!AB129),"-",'Foglio Google'!AB129)</f>
        <v>no</v>
      </c>
      <c r="AB130" s="5" t="str">
        <f t="shared" si="2"/>
        <v/>
      </c>
      <c r="AC130" s="4" t="str">
        <f>IF(ISBLANK('Foglio Google'!AC129),"",'Foglio Google'!AC129)</f>
        <v/>
      </c>
      <c r="AD130" s="5" t="str">
        <f>IF(ISBLANK('Foglio Google'!AD129),"",'Foglio Google'!AD129)</f>
        <v/>
      </c>
      <c r="AE130" s="5" t="str">
        <f>IF(ISBLANK('Foglio Google'!AE129),"",'Foglio Google'!AE129)</f>
        <v/>
      </c>
      <c r="AF130" s="5" t="str">
        <f>IF(ISBLANK('Foglio Google'!AF129),"",'Foglio Google'!AF129)</f>
        <v/>
      </c>
      <c r="AG130" s="5" t="str">
        <f>IF(ISBLANK('Foglio Google'!AG129),"",'Foglio Google'!AG129)</f>
        <v/>
      </c>
      <c r="AH130" s="5" t="str">
        <f>IF(ISBLANK('Foglio Google'!AH129),"",'Foglio Google'!AH129)</f>
        <v/>
      </c>
      <c r="AI130" s="5" t="str">
        <f>IF(ISBLANK('Foglio Google'!AI129),"",'Foglio Google'!AI129)</f>
        <v/>
      </c>
      <c r="AJ130" s="5" t="str">
        <f>IF(ISBLANK('Foglio Google'!AJ129),"",'Foglio Google'!AJ129)</f>
        <v/>
      </c>
      <c r="AK130" s="5" t="str">
        <f>IF(ISBLANK('Foglio Google'!AK129),"",'Foglio Google'!AK129)</f>
        <v/>
      </c>
      <c r="AL130" s="4" t="str">
        <f>IF(ISBLANK('Foglio Google'!BJ129),"-",'Foglio Google'!BJ129)</f>
        <v>-</v>
      </c>
      <c r="AM130" t="str">
        <f>IF(ISBLANK('Foglio Google'!AM129),"",'Foglio Google'!AM129)</f>
        <v/>
      </c>
      <c r="AN130" t="str">
        <f>IF(ISBLANK('Foglio Google'!AN129),"",'Foglio Google'!AN129)</f>
        <v/>
      </c>
      <c r="AO130" t="str">
        <f>IF(ISBLANK('Foglio Google'!AO129),"",'Foglio Google'!AO129)</f>
        <v/>
      </c>
      <c r="AP130" t="str">
        <f>IF(ISBLANK('Foglio Google'!AP129),"",'Foglio Google'!AP129)</f>
        <v/>
      </c>
      <c r="AQ130" t="str">
        <f>IF(ISBLANK('Foglio Google'!AQ129),"",'Foglio Google'!AQ129)</f>
        <v/>
      </c>
      <c r="AR130" t="str">
        <f>IF(ISBLANK('Foglio Google'!AR129),"",'Foglio Google'!AR129)</f>
        <v>no</v>
      </c>
      <c r="AS130" t="str">
        <f>IF(ISBLANK('Foglio Google'!AS129),"",'Foglio Google'!AS129)</f>
        <v/>
      </c>
      <c r="AT130" t="str">
        <f>IF(ISBLANK('Foglio Google'!AT129),"",'Foglio Google'!AT129)</f>
        <v/>
      </c>
      <c r="AU130" t="str">
        <f>IF(ISBLANK('Foglio Google'!AU129),"",'Foglio Google'!AU129)</f>
        <v/>
      </c>
      <c r="AV130" t="str">
        <f>IF(ISBLANK('Foglio Google'!AV129),"",'Foglio Google'!AV129)</f>
        <v/>
      </c>
      <c r="AW130" t="str">
        <f>IF(ISBLANK('Foglio Google'!AW129),"",'Foglio Google'!AW129)</f>
        <v/>
      </c>
      <c r="AX130" s="6" t="str">
        <f>IF(ISBLANK('Foglio Google'!AX129),"",'Foglio Google'!AX129)</f>
        <v/>
      </c>
      <c r="AY130" s="6" t="str">
        <f>IF(ISBLANK('Foglio Google'!AY129),"",'Foglio Google'!AY129)</f>
        <v>non lo so</v>
      </c>
      <c r="AZ130" s="6" t="str">
        <f>IF(ISBLANK('Foglio Google'!AZ129),"",'Foglio Google'!AZ129)</f>
        <v>sì</v>
      </c>
      <c r="BA130" s="6" t="str">
        <f>IF(ISBLANK('Foglio Google'!BA129),"",'Foglio Google'!BA129)</f>
        <v>non sempre</v>
      </c>
    </row>
    <row r="131" spans="1:53">
      <c r="A131">
        <f t="shared" si="3"/>
        <v>129</v>
      </c>
      <c r="B131" s="1" t="str">
        <f>IF(ISBLANK('Foglio Google'!A130),"-",'Foglio Google'!A130)</f>
        <v>20/04/2015 14.27.17</v>
      </c>
      <c r="C131" s="23">
        <v>1</v>
      </c>
      <c r="D131" s="4" t="str">
        <f>IF(ISBLANK('Foglio Google'!K130),"-",'Foglio Google'!K130)</f>
        <v>sara malgaroli</v>
      </c>
      <c r="E131" s="5" t="str">
        <f>IF(ISBLANK('Foglio Google'!S130),"-",'Foglio Google'!S130)</f>
        <v>femmina</v>
      </c>
      <c r="F131" s="5">
        <f>IF(ISBLANK('Foglio Google'!T130),"-",'Foglio Google'!T130)</f>
        <v>6</v>
      </c>
      <c r="G131" s="16">
        <f>IF(ISBLANK('Foglio Google'!BE130),"-",'Foglio Google'!BE130)</f>
        <v>39732</v>
      </c>
      <c r="H131" s="4">
        <f>IF(ISBLANK('Foglio Google'!Q130),"0",'Foglio Google'!Q130)</f>
        <v>2</v>
      </c>
      <c r="I131" s="4" t="str">
        <f>IF(ISBLANK('Foglio Google'!BG130),"0",'Foglio Google'!BG130)</f>
        <v>secondogenito</v>
      </c>
      <c r="J131" s="5" t="str">
        <f>IF(ISBLANK('Foglio Google'!B130),"-",'Foglio Google'!B130)</f>
        <v>madre</v>
      </c>
      <c r="K131" s="4">
        <f>IF(ISBLANK('Foglio Google'!C130),"-",'Foglio Google'!C130)</f>
        <v>48</v>
      </c>
      <c r="L131" s="5" t="str">
        <f>IF(ISBLANK('Foglio Google'!D130),"-",'Foglio Google'!D130)</f>
        <v>media</v>
      </c>
      <c r="M131" s="5" t="str">
        <f>IF(ISBLANK('Foglio Google'!E130),"-",'Foglio Google'!E130)</f>
        <v>occupato</v>
      </c>
      <c r="N131" s="5" t="str">
        <f>IF(ISBLANK('Foglio Google'!F130),"-",'Foglio Google'!F130)</f>
        <v>operaio</v>
      </c>
      <c r="O131" s="4">
        <f>IF(ISBLANK('Foglio Google'!G130),"-",'Foglio Google'!G130)</f>
        <v>44</v>
      </c>
      <c r="P131" s="5" t="str">
        <f>IF(ISBLANK('Foglio Google'!H130),"-",'Foglio Google'!H130)</f>
        <v>superiore</v>
      </c>
      <c r="Q131" s="5" t="str">
        <f>IF(ISBLANK('Foglio Google'!I130),"-",'Foglio Google'!I130)</f>
        <v>casalinga</v>
      </c>
      <c r="R131" s="5" t="str">
        <f>IF(ISBLANK('Foglio Google'!J130),"-",'Foglio Google'!J130)</f>
        <v>-</v>
      </c>
      <c r="S131" s="4">
        <f>IF(ISBLANK('Foglio Google'!U130),"0",'Foglio Google'!U130)</f>
        <v>3</v>
      </c>
      <c r="T131" s="5" t="s">
        <v>845</v>
      </c>
      <c r="U131" s="5" t="str">
        <f>IF(ISBLANK('Foglio Google'!BH130),"-",'Foglio Google'!BH130)</f>
        <v>ORL</v>
      </c>
      <c r="V131" s="5">
        <f>IF(ISBLANK('Foglio Google'!W130),"0",'Foglio Google'!W130)</f>
        <v>1</v>
      </c>
      <c r="W131" s="5">
        <f>IF(ISBLANK('Foglio Google'!X130),"0",'Foglio Google'!X130)</f>
        <v>0</v>
      </c>
      <c r="X131" s="5">
        <f>IF(ISBLANK('Foglio Google'!Y130),"0",'Foglio Google'!Y130)</f>
        <v>1</v>
      </c>
      <c r="Y131" s="5">
        <f>IF(ISBLANK('Foglio Google'!Z130),"0",'Foglio Google'!Z130)</f>
        <v>0</v>
      </c>
      <c r="Z131" s="5">
        <f>IF(ISBLANK('Foglio Google'!AA130),"0",'Foglio Google'!AA130)</f>
        <v>0</v>
      </c>
      <c r="AA131" s="4" t="str">
        <f>IF(ISBLANK('Foglio Google'!AB130),"-",'Foglio Google'!AB130)</f>
        <v>no</v>
      </c>
      <c r="AB131" s="5" t="str">
        <f t="shared" si="2"/>
        <v/>
      </c>
      <c r="AC131" s="4" t="str">
        <f>IF(ISBLANK('Foglio Google'!AC130),"",'Foglio Google'!AC130)</f>
        <v/>
      </c>
      <c r="AD131" s="5" t="str">
        <f>IF(ISBLANK('Foglio Google'!AD130),"",'Foglio Google'!AD130)</f>
        <v/>
      </c>
      <c r="AE131" s="5" t="str">
        <f>IF(ISBLANK('Foglio Google'!AE130),"",'Foglio Google'!AE130)</f>
        <v/>
      </c>
      <c r="AF131" s="5" t="str">
        <f>IF(ISBLANK('Foglio Google'!AF130),"",'Foglio Google'!AF130)</f>
        <v/>
      </c>
      <c r="AG131" s="5" t="str">
        <f>IF(ISBLANK('Foglio Google'!AG130),"",'Foglio Google'!AG130)</f>
        <v/>
      </c>
      <c r="AH131" s="5" t="str">
        <f>IF(ISBLANK('Foglio Google'!AH130),"",'Foglio Google'!AH130)</f>
        <v/>
      </c>
      <c r="AI131" s="5" t="str">
        <f>IF(ISBLANK('Foglio Google'!AI130),"",'Foglio Google'!AI130)</f>
        <v/>
      </c>
      <c r="AJ131" s="5" t="str">
        <f>IF(ISBLANK('Foglio Google'!AJ130),"",'Foglio Google'!AJ130)</f>
        <v/>
      </c>
      <c r="AK131" s="5" t="str">
        <f>IF(ISBLANK('Foglio Google'!AK130),"",'Foglio Google'!AK130)</f>
        <v/>
      </c>
      <c r="AL131" s="4" t="str">
        <f>IF(ISBLANK('Foglio Google'!BJ130),"-",'Foglio Google'!BJ130)</f>
        <v>-</v>
      </c>
      <c r="AM131" t="str">
        <f>IF(ISBLANK('Foglio Google'!AM130),"",'Foglio Google'!AM130)</f>
        <v/>
      </c>
      <c r="AN131" t="str">
        <f>IF(ISBLANK('Foglio Google'!AN130),"",'Foglio Google'!AN130)</f>
        <v/>
      </c>
      <c r="AO131" t="str">
        <f>IF(ISBLANK('Foglio Google'!AO130),"",'Foglio Google'!AO130)</f>
        <v/>
      </c>
      <c r="AP131" t="str">
        <f>IF(ISBLANK('Foglio Google'!AP130),"",'Foglio Google'!AP130)</f>
        <v/>
      </c>
      <c r="AQ131" t="str">
        <f>IF(ISBLANK('Foglio Google'!AQ130),"",'Foglio Google'!AQ130)</f>
        <v/>
      </c>
      <c r="AR131" t="str">
        <f>IF(ISBLANK('Foglio Google'!AR130),"",'Foglio Google'!AR130)</f>
        <v>sì, sempre</v>
      </c>
      <c r="AS131" t="str">
        <f>IF(ISBLANK('Foglio Google'!AS130),"",'Foglio Google'!AS130)</f>
        <v/>
      </c>
      <c r="AT131" t="str">
        <f>IF(ISBLANK('Foglio Google'!AT130),"",'Foglio Google'!AT130)</f>
        <v/>
      </c>
      <c r="AU131" t="str">
        <f>IF(ISBLANK('Foglio Google'!AU130),"",'Foglio Google'!AU130)</f>
        <v/>
      </c>
      <c r="AV131" t="str">
        <f>IF(ISBLANK('Foglio Google'!AV130),"",'Foglio Google'!AV130)</f>
        <v/>
      </c>
      <c r="AW131" t="str">
        <f>IF(ISBLANK('Foglio Google'!AW130),"",'Foglio Google'!AW130)</f>
        <v/>
      </c>
      <c r="AX131" s="6" t="str">
        <f>IF(ISBLANK('Foglio Google'!AX130),"",'Foglio Google'!AX130)</f>
        <v/>
      </c>
      <c r="AY131" s="6" t="str">
        <f>IF(ISBLANK('Foglio Google'!AY130),"",'Foglio Google'!AY130)</f>
        <v>non lo so</v>
      </c>
      <c r="AZ131" s="6" t="str">
        <f>IF(ISBLANK('Foglio Google'!AZ130),"",'Foglio Google'!AZ130)</f>
        <v>sì</v>
      </c>
      <c r="BA131" s="6" t="str">
        <f>IF(ISBLANK('Foglio Google'!BA130),"",'Foglio Google'!BA130)</f>
        <v>sì</v>
      </c>
    </row>
    <row r="132" spans="1:53">
      <c r="A132">
        <f t="shared" si="3"/>
        <v>130</v>
      </c>
      <c r="B132" s="1" t="str">
        <f>IF(ISBLANK('Foglio Google'!A131),"-",'Foglio Google'!A131)</f>
        <v>20/04/2015 14.42.36</v>
      </c>
      <c r="C132" s="23">
        <v>1</v>
      </c>
      <c r="D132" s="4" t="str">
        <f>IF(ISBLANK('Foglio Google'!K131),"-",'Foglio Google'!K131)</f>
        <v>gaia bertone</v>
      </c>
      <c r="E132" s="5" t="str">
        <f>IF(ISBLANK('Foglio Google'!S131),"-",'Foglio Google'!S131)</f>
        <v>femmina</v>
      </c>
      <c r="F132" s="5">
        <f>IF(ISBLANK('Foglio Google'!T131),"-",'Foglio Google'!T131)</f>
        <v>7</v>
      </c>
      <c r="G132" s="16">
        <f>IF(ISBLANK('Foglio Google'!BE131),"-",'Foglio Google'!BE131)</f>
        <v>39308</v>
      </c>
      <c r="H132" s="4">
        <f>IF(ISBLANK('Foglio Google'!Q131),"0",'Foglio Google'!Q131)</f>
        <v>2</v>
      </c>
      <c r="I132" s="4" t="str">
        <f>IF(ISBLANK('Foglio Google'!BG131),"0",'Foglio Google'!BG131)</f>
        <v>primogenito</v>
      </c>
      <c r="J132" s="5" t="str">
        <f>IF(ISBLANK('Foglio Google'!B131),"-",'Foglio Google'!B131)</f>
        <v>madre</v>
      </c>
      <c r="K132" s="4">
        <f>IF(ISBLANK('Foglio Google'!C131),"-",'Foglio Google'!C131)</f>
        <v>45</v>
      </c>
      <c r="L132" s="5" t="str">
        <f>IF(ISBLANK('Foglio Google'!D131),"-",'Foglio Google'!D131)</f>
        <v>superiore</v>
      </c>
      <c r="M132" s="5" t="str">
        <f>IF(ISBLANK('Foglio Google'!E131),"-",'Foglio Google'!E131)</f>
        <v>occupato</v>
      </c>
      <c r="N132" s="5" t="str">
        <f>IF(ISBLANK('Foglio Google'!F131),"-",'Foglio Google'!F131)</f>
        <v>libero professionista</v>
      </c>
      <c r="O132" s="4">
        <f>IF(ISBLANK('Foglio Google'!G131),"-",'Foglio Google'!G131)</f>
        <v>39</v>
      </c>
      <c r="P132" s="5" t="str">
        <f>IF(ISBLANK('Foglio Google'!H131),"-",'Foglio Google'!H131)</f>
        <v>media</v>
      </c>
      <c r="Q132" s="5" t="str">
        <f>IF(ISBLANK('Foglio Google'!I131),"-",'Foglio Google'!I131)</f>
        <v>disoccupata</v>
      </c>
      <c r="R132" s="5" t="str">
        <f>IF(ISBLANK('Foglio Google'!J131),"-",'Foglio Google'!J131)</f>
        <v>-</v>
      </c>
      <c r="S132" s="4">
        <f>IF(ISBLANK('Foglio Google'!U131),"0",'Foglio Google'!U131)</f>
        <v>2</v>
      </c>
      <c r="T132" s="5" t="s">
        <v>845</v>
      </c>
      <c r="U132" s="5" t="str">
        <f>IF(ISBLANK('Foglio Google'!BH131),"-",'Foglio Google'!BH131)</f>
        <v>ORL</v>
      </c>
      <c r="V132" s="5">
        <f>IF(ISBLANK('Foglio Google'!W131),"0",'Foglio Google'!W131)</f>
        <v>2</v>
      </c>
      <c r="W132" s="5">
        <f>IF(ISBLANK('Foglio Google'!X131),"0",'Foglio Google'!X131)</f>
        <v>2</v>
      </c>
      <c r="X132" s="5">
        <f>IF(ISBLANK('Foglio Google'!Y131),"0",'Foglio Google'!Y131)</f>
        <v>2</v>
      </c>
      <c r="Y132" s="5">
        <f>IF(ISBLANK('Foglio Google'!Z131),"0",'Foglio Google'!Z131)</f>
        <v>2</v>
      </c>
      <c r="Z132" s="5">
        <f>IF(ISBLANK('Foglio Google'!AA131),"0",'Foglio Google'!AA131)</f>
        <v>3</v>
      </c>
      <c r="AA132" s="4" t="str">
        <f>IF(ISBLANK('Foglio Google'!AB131),"-",'Foglio Google'!AB131)</f>
        <v>si</v>
      </c>
      <c r="AB132" s="5">
        <f t="shared" ref="AB132:AB149" si="4">IF(AA132="si", IF(COUNTIF(AC132:AK132,"?*"), 1,0),"")</f>
        <v>1</v>
      </c>
      <c r="AC132" s="4" t="str">
        <f>IF(ISBLANK('Foglio Google'!AC131),"",'Foglio Google'!AC131)</f>
        <v/>
      </c>
      <c r="AD132" s="5" t="str">
        <f>IF(ISBLANK('Foglio Google'!AD131),"",'Foglio Google'!AD131)</f>
        <v>2 volte</v>
      </c>
      <c r="AE132" s="5" t="str">
        <f>IF(ISBLANK('Foglio Google'!AE131),"",'Foglio Google'!AE131)</f>
        <v/>
      </c>
      <c r="AF132" s="5" t="str">
        <f>IF(ISBLANK('Foglio Google'!AF131),"",'Foglio Google'!AF131)</f>
        <v/>
      </c>
      <c r="AG132" s="5" t="str">
        <f>IF(ISBLANK('Foglio Google'!AG131),"",'Foglio Google'!AG131)</f>
        <v/>
      </c>
      <c r="AH132" s="5" t="str">
        <f>IF(ISBLANK('Foglio Google'!AH131),"",'Foglio Google'!AH131)</f>
        <v/>
      </c>
      <c r="AI132" s="5" t="str">
        <f>IF(ISBLANK('Foglio Google'!AI131),"",'Foglio Google'!AI131)</f>
        <v/>
      </c>
      <c r="AJ132" s="5" t="str">
        <f>IF(ISBLANK('Foglio Google'!AJ131),"",'Foglio Google'!AJ131)</f>
        <v/>
      </c>
      <c r="AK132" s="5" t="str">
        <f>IF(ISBLANK('Foglio Google'!AK131),"",'Foglio Google'!AK131)</f>
        <v/>
      </c>
      <c r="AL132" s="4" t="s">
        <v>821</v>
      </c>
      <c r="AM132" t="str">
        <f>IF(ISBLANK('Foglio Google'!AM131),"",'Foglio Google'!AM131)</f>
        <v>nella maggior parte dei casi</v>
      </c>
      <c r="AN132" t="str">
        <f>IF(ISBLANK('Foglio Google'!AN131),"",'Foglio Google'!AN131)</f>
        <v>insieme</v>
      </c>
      <c r="AO132" t="str">
        <f>IF(ISBLANK('Foglio Google'!AO131),"",'Foglio Google'!AO131)</f>
        <v>la medicina convenzionale</v>
      </c>
      <c r="AP132" t="str">
        <f>IF(ISBLANK('Foglio Google'!AP131),"",'Foglio Google'!AP131)</f>
        <v>medicine convenzionali</v>
      </c>
      <c r="AQ132" t="str">
        <f>IF(ISBLANK('Foglio Google'!AQ131),"",'Foglio Google'!AQ131)</f>
        <v/>
      </c>
      <c r="AR132" t="str">
        <f>IF(ISBLANK('Foglio Google'!AR131),"",'Foglio Google'!AR131)</f>
        <v>sì, sempre</v>
      </c>
      <c r="AS132" t="str">
        <f>IF(ISBLANK('Foglio Google'!AS131),"",'Foglio Google'!AS131)</f>
        <v>farmacista, su consiglio di conoscenti che le utilizzano</v>
      </c>
      <c r="AT132" t="str">
        <f>IF(ISBLANK('Foglio Google'!AT131),"",'Foglio Google'!AT131)</f>
        <v>sciroppo grintuss</v>
      </c>
      <c r="AU132" t="str">
        <f>IF(ISBLANK('Foglio Google'!AU131),"",'Foglio Google'!AU131)</f>
        <v>no</v>
      </c>
      <c r="AV132" t="str">
        <f>IF(ISBLANK('Foglio Google'!AV131),"",'Foglio Google'!AV131)</f>
        <v/>
      </c>
      <c r="AW132" t="str">
        <f>IF(ISBLANK('Foglio Google'!AW131),"",'Foglio Google'!AW131)</f>
        <v>si</v>
      </c>
      <c r="AX132" s="6" t="str">
        <f>IF(ISBLANK('Foglio Google'!AX131),"",'Foglio Google'!AX131)</f>
        <v/>
      </c>
      <c r="AY132" s="6" t="str">
        <f>IF(ISBLANK('Foglio Google'!AY131),"",'Foglio Google'!AY131)</f>
        <v>non lo so</v>
      </c>
      <c r="AZ132" s="6" t="str">
        <f>IF(ISBLANK('Foglio Google'!AZ131),"",'Foglio Google'!AZ131)</f>
        <v>sì</v>
      </c>
      <c r="BA132" s="6" t="str">
        <f>IF(ISBLANK('Foglio Google'!BA131),"",'Foglio Google'!BA131)</f>
        <v>sì</v>
      </c>
    </row>
    <row r="133" spans="1:53">
      <c r="A133">
        <f t="shared" ref="A133:A149" si="5">A132+1</f>
        <v>131</v>
      </c>
      <c r="B133" s="1" t="str">
        <f>IF(ISBLANK('Foglio Google'!A132),"-",'Foglio Google'!A132)</f>
        <v>20/04/2015 14.52.00</v>
      </c>
      <c r="C133" s="23">
        <v>1</v>
      </c>
      <c r="D133" s="4" t="str">
        <f>IF(ISBLANK('Foglio Google'!K132),"-",'Foglio Google'!K132)</f>
        <v>linda smiriglia</v>
      </c>
      <c r="E133" s="5" t="str">
        <f>IF(ISBLANK('Foglio Google'!S132),"-",'Foglio Google'!S132)</f>
        <v>femmina</v>
      </c>
      <c r="F133" s="5">
        <f>IF(ISBLANK('Foglio Google'!T132),"-",'Foglio Google'!T132)</f>
        <v>9</v>
      </c>
      <c r="G133" s="16">
        <f>IF(ISBLANK('Foglio Google'!BE132),"-",'Foglio Google'!BE132)</f>
        <v>39067</v>
      </c>
      <c r="H133" s="4">
        <f>IF(ISBLANK('Foglio Google'!Q132),"0",'Foglio Google'!Q132)</f>
        <v>2</v>
      </c>
      <c r="I133" s="4" t="str">
        <f>IF(ISBLANK('Foglio Google'!BG132),"0",'Foglio Google'!BG132)</f>
        <v>primogenito</v>
      </c>
      <c r="J133" s="5" t="str">
        <f>IF(ISBLANK('Foglio Google'!B132),"-",'Foglio Google'!B132)</f>
        <v>padre</v>
      </c>
      <c r="K133" s="4">
        <f>IF(ISBLANK('Foglio Google'!C132),"-",'Foglio Google'!C132)</f>
        <v>43</v>
      </c>
      <c r="L133" s="5" t="str">
        <f>IF(ISBLANK('Foglio Google'!D132),"-",'Foglio Google'!D132)</f>
        <v>media</v>
      </c>
      <c r="M133" s="5" t="str">
        <f>IF(ISBLANK('Foglio Google'!E132),"-",'Foglio Google'!E132)</f>
        <v>occupato</v>
      </c>
      <c r="N133" s="5" t="str">
        <f>IF(ISBLANK('Foglio Google'!F132),"-",'Foglio Google'!F132)</f>
        <v>operaio</v>
      </c>
      <c r="O133" s="4">
        <f>IF(ISBLANK('Foglio Google'!G132),"-",'Foglio Google'!G132)</f>
        <v>36</v>
      </c>
      <c r="P133" s="5" t="str">
        <f>IF(ISBLANK('Foglio Google'!H132),"-",'Foglio Google'!H132)</f>
        <v>media</v>
      </c>
      <c r="Q133" s="5" t="str">
        <f>IF(ISBLANK('Foglio Google'!I132),"-",'Foglio Google'!I132)</f>
        <v>occupata</v>
      </c>
      <c r="R133" s="5" t="str">
        <f>IF(ISBLANK('Foglio Google'!J132),"-",'Foglio Google'!J132)</f>
        <v>libera professionista</v>
      </c>
      <c r="S133" s="4">
        <f>IF(ISBLANK('Foglio Google'!U132),"0",'Foglio Google'!U132)</f>
        <v>2</v>
      </c>
      <c r="T133" s="5" t="s">
        <v>845</v>
      </c>
      <c r="U133" s="5" t="str">
        <f>IF(ISBLANK('Foglio Google'!BH132),"-",'Foglio Google'!BH132)</f>
        <v>ORL</v>
      </c>
      <c r="V133" s="5">
        <f>IF(ISBLANK('Foglio Google'!W132),"0",'Foglio Google'!W132)</f>
        <v>4</v>
      </c>
      <c r="W133" s="5">
        <f>IF(ISBLANK('Foglio Google'!X132),"0",'Foglio Google'!X132)</f>
        <v>0</v>
      </c>
      <c r="X133" s="5">
        <f>IF(ISBLANK('Foglio Google'!Y132),"0",'Foglio Google'!Y132)</f>
        <v>2</v>
      </c>
      <c r="Y133" s="5">
        <f>IF(ISBLANK('Foglio Google'!Z132),"0",'Foglio Google'!Z132)</f>
        <v>0</v>
      </c>
      <c r="Z133" s="5">
        <f>IF(ISBLANK('Foglio Google'!AA132),"0",'Foglio Google'!AA132)</f>
        <v>0</v>
      </c>
      <c r="AA133" s="4" t="str">
        <f>IF(ISBLANK('Foglio Google'!AB132),"-",'Foglio Google'!AB132)</f>
        <v>si</v>
      </c>
      <c r="AB133" s="5">
        <f t="shared" si="4"/>
        <v>0</v>
      </c>
      <c r="AC133" s="4" t="str">
        <f>IF(ISBLANK('Foglio Google'!AC132),"",'Foglio Google'!AC132)</f>
        <v/>
      </c>
      <c r="AD133" s="5" t="str">
        <f>IF(ISBLANK('Foglio Google'!AD132),"",'Foglio Google'!AD132)</f>
        <v/>
      </c>
      <c r="AE133" s="5" t="str">
        <f>IF(ISBLANK('Foglio Google'!AE132),"",'Foglio Google'!AE132)</f>
        <v/>
      </c>
      <c r="AF133" s="5" t="str">
        <f>IF(ISBLANK('Foglio Google'!AF132),"",'Foglio Google'!AF132)</f>
        <v/>
      </c>
      <c r="AG133" s="5" t="str">
        <f>IF(ISBLANK('Foglio Google'!AG132),"",'Foglio Google'!AG132)</f>
        <v/>
      </c>
      <c r="AH133" s="5" t="str">
        <f>IF(ISBLANK('Foglio Google'!AH132),"",'Foglio Google'!AH132)</f>
        <v/>
      </c>
      <c r="AI133" s="5" t="str">
        <f>IF(ISBLANK('Foglio Google'!AI132),"",'Foglio Google'!AI132)</f>
        <v/>
      </c>
      <c r="AJ133" s="5" t="str">
        <f>IF(ISBLANK('Foglio Google'!AJ132),"",'Foglio Google'!AJ132)</f>
        <v/>
      </c>
      <c r="AK133" s="5" t="str">
        <f>IF(ISBLANK('Foglio Google'!AK132),"",'Foglio Google'!AK132)</f>
        <v/>
      </c>
      <c r="AL133" s="4" t="s">
        <v>821</v>
      </c>
      <c r="AM133" t="str">
        <f>IF(ISBLANK('Foglio Google'!AM132),"",'Foglio Google'!AM132)</f>
        <v>nella maggior parte dei casi</v>
      </c>
      <c r="AN133" t="str">
        <f>IF(ISBLANK('Foglio Google'!AN132),"",'Foglio Google'!AN132)</f>
        <v>in alternativa</v>
      </c>
      <c r="AO133" t="str">
        <f>IF(ISBLANK('Foglio Google'!AO132),"",'Foglio Google'!AO132)</f>
        <v>la medicina convenzionale</v>
      </c>
      <c r="AP133" t="str">
        <f>IF(ISBLANK('Foglio Google'!AP132),"",'Foglio Google'!AP132)</f>
        <v>medicine convenzionali</v>
      </c>
      <c r="AQ133" t="str">
        <f>IF(ISBLANK('Foglio Google'!AQ132),"",'Foglio Google'!AQ132)</f>
        <v>medicine non convenzionali</v>
      </c>
      <c r="AR133" t="str">
        <f>IF(ISBLANK('Foglio Google'!AR132),"",'Foglio Google'!AR132)</f>
        <v>sì, sempre</v>
      </c>
      <c r="AS133" t="str">
        <f>IF(ISBLANK('Foglio Google'!AS132),"",'Foglio Google'!AS132)</f>
        <v/>
      </c>
      <c r="AT133" t="str">
        <f>IF(ISBLANK('Foglio Google'!AT132),"",'Foglio Google'!AT132)</f>
        <v>sciroppo alla bava di lumaca (Helixin)</v>
      </c>
      <c r="AU133" t="str">
        <f>IF(ISBLANK('Foglio Google'!AU132),"",'Foglio Google'!AU132)</f>
        <v>no</v>
      </c>
      <c r="AV133" t="str">
        <f>IF(ISBLANK('Foglio Google'!AV132),"",'Foglio Google'!AV132)</f>
        <v/>
      </c>
      <c r="AW133" t="str">
        <f>IF(ISBLANK('Foglio Google'!AW132),"",'Foglio Google'!AW132)</f>
        <v>si</v>
      </c>
      <c r="AX133" s="6" t="str">
        <f>IF(ISBLANK('Foglio Google'!AX132),"",'Foglio Google'!AX132)</f>
        <v>Perche mi è stata consigliata o prescritta dal mio medico o da medici specializzati</v>
      </c>
      <c r="AY133" s="6" t="str">
        <f>IF(ISBLANK('Foglio Google'!AY132),"",'Foglio Google'!AY132)</f>
        <v>non lo so</v>
      </c>
      <c r="AZ133" s="6" t="str">
        <f>IF(ISBLANK('Foglio Google'!AZ132),"",'Foglio Google'!AZ132)</f>
        <v>sì</v>
      </c>
      <c r="BA133" s="6" t="str">
        <f>IF(ISBLANK('Foglio Google'!BA132),"",'Foglio Google'!BA132)</f>
        <v>sì</v>
      </c>
    </row>
    <row r="134" spans="1:53">
      <c r="A134">
        <f t="shared" si="5"/>
        <v>132</v>
      </c>
      <c r="B134" s="1" t="str">
        <f>IF(ISBLANK('Foglio Google'!A133),"-",'Foglio Google'!A133)</f>
        <v>20/04/2015 15.05.35</v>
      </c>
      <c r="C134" s="23">
        <v>1</v>
      </c>
      <c r="D134" s="4" t="str">
        <f>IF(ISBLANK('Foglio Google'!K133),"-",'Foglio Google'!K133)</f>
        <v>serena favero</v>
      </c>
      <c r="E134" s="5" t="str">
        <f>IF(ISBLANK('Foglio Google'!S133),"-",'Foglio Google'!S133)</f>
        <v>femmina</v>
      </c>
      <c r="F134" s="5">
        <f>IF(ISBLANK('Foglio Google'!T133),"-",'Foglio Google'!T133)</f>
        <v>10</v>
      </c>
      <c r="G134" s="16">
        <f>IF(ISBLANK('Foglio Google'!BE133),"-",'Foglio Google'!BE133)</f>
        <v>38287</v>
      </c>
      <c r="H134" s="4">
        <f>IF(ISBLANK('Foglio Google'!Q133),"0",'Foglio Google'!Q133)</f>
        <v>1</v>
      </c>
      <c r="I134" s="4" t="str">
        <f>IF(ISBLANK('Foglio Google'!BG133),"0",'Foglio Google'!BG133)</f>
        <v>primogenito</v>
      </c>
      <c r="J134" s="5" t="str">
        <f>IF(ISBLANK('Foglio Google'!B133),"-",'Foglio Google'!B133)</f>
        <v>padre</v>
      </c>
      <c r="K134" s="4">
        <f>IF(ISBLANK('Foglio Google'!C133),"-",'Foglio Google'!C133)</f>
        <v>36</v>
      </c>
      <c r="L134" s="5" t="str">
        <f>IF(ISBLANK('Foglio Google'!D133),"-",'Foglio Google'!D133)</f>
        <v>media</v>
      </c>
      <c r="M134" s="5" t="str">
        <f>IF(ISBLANK('Foglio Google'!E133),"-",'Foglio Google'!E133)</f>
        <v>occupato</v>
      </c>
      <c r="N134" s="5" t="str">
        <f>IF(ISBLANK('Foglio Google'!F133),"-",'Foglio Google'!F133)</f>
        <v>operaio</v>
      </c>
      <c r="O134" s="4">
        <f>IF(ISBLANK('Foglio Google'!G133),"-",'Foglio Google'!G133)</f>
        <v>37</v>
      </c>
      <c r="P134" s="5" t="str">
        <f>IF(ISBLANK('Foglio Google'!H133),"-",'Foglio Google'!H133)</f>
        <v>media</v>
      </c>
      <c r="Q134" s="5" t="str">
        <f>IF(ISBLANK('Foglio Google'!I133),"-",'Foglio Google'!I133)</f>
        <v>occupata</v>
      </c>
      <c r="R134" s="5" t="str">
        <f>IF(ISBLANK('Foglio Google'!J133),"-",'Foglio Google'!J133)</f>
        <v>impiegata</v>
      </c>
      <c r="S134" s="4">
        <f>IF(ISBLANK('Foglio Google'!U133),"0",'Foglio Google'!U133)</f>
        <v>2</v>
      </c>
      <c r="T134" s="5" t="s">
        <v>845</v>
      </c>
      <c r="U134" s="5" t="str">
        <f>IF(ISBLANK('Foglio Google'!BH133),"-",'Foglio Google'!BH133)</f>
        <v>FEBBRE/INFLUENZA</v>
      </c>
      <c r="V134" s="5">
        <f>IF(ISBLANK('Foglio Google'!W133),"0",'Foglio Google'!W133)</f>
        <v>7</v>
      </c>
      <c r="W134" s="5">
        <f>IF(ISBLANK('Foglio Google'!X133),"0",'Foglio Google'!X133)</f>
        <v>3</v>
      </c>
      <c r="X134" s="5">
        <f>IF(ISBLANK('Foglio Google'!Y133),"0",'Foglio Google'!Y133)</f>
        <v>2</v>
      </c>
      <c r="Y134" s="5">
        <f>IF(ISBLANK('Foglio Google'!Z133),"0",'Foglio Google'!Z133)</f>
        <v>0</v>
      </c>
      <c r="Z134" s="5">
        <f>IF(ISBLANK('Foglio Google'!AA133),"0",'Foglio Google'!AA133)</f>
        <v>0</v>
      </c>
      <c r="AA134" s="4" t="str">
        <f>IF(ISBLANK('Foglio Google'!AB133),"-",'Foglio Google'!AB133)</f>
        <v>no</v>
      </c>
      <c r="AB134" s="5" t="str">
        <f t="shared" si="4"/>
        <v/>
      </c>
      <c r="AC134" s="4" t="str">
        <f>IF(ISBLANK('Foglio Google'!AC133),"",'Foglio Google'!AC133)</f>
        <v/>
      </c>
      <c r="AD134" s="5" t="str">
        <f>IF(ISBLANK('Foglio Google'!AD133),"",'Foglio Google'!AD133)</f>
        <v/>
      </c>
      <c r="AE134" s="5" t="str">
        <f>IF(ISBLANK('Foglio Google'!AE133),"",'Foglio Google'!AE133)</f>
        <v/>
      </c>
      <c r="AF134" s="5" t="str">
        <f>IF(ISBLANK('Foglio Google'!AF133),"",'Foglio Google'!AF133)</f>
        <v/>
      </c>
      <c r="AG134" s="5" t="str">
        <f>IF(ISBLANK('Foglio Google'!AG133),"",'Foglio Google'!AG133)</f>
        <v/>
      </c>
      <c r="AH134" s="5" t="str">
        <f>IF(ISBLANK('Foglio Google'!AH133),"",'Foglio Google'!AH133)</f>
        <v/>
      </c>
      <c r="AI134" s="5" t="str">
        <f>IF(ISBLANK('Foglio Google'!AI133),"",'Foglio Google'!AI133)</f>
        <v/>
      </c>
      <c r="AJ134" s="5" t="str">
        <f>IF(ISBLANK('Foglio Google'!AJ133),"",'Foglio Google'!AJ133)</f>
        <v/>
      </c>
      <c r="AK134" s="5" t="str">
        <f>IF(ISBLANK('Foglio Google'!AK133),"",'Foglio Google'!AK133)</f>
        <v/>
      </c>
      <c r="AL134" s="4" t="str">
        <f>IF(ISBLANK('Foglio Google'!BJ133),"-",'Foglio Google'!BJ133)</f>
        <v>-</v>
      </c>
      <c r="AM134" t="str">
        <f>IF(ISBLANK('Foglio Google'!AM133),"",'Foglio Google'!AM133)</f>
        <v/>
      </c>
      <c r="AN134" t="str">
        <f>IF(ISBLANK('Foglio Google'!AN133),"",'Foglio Google'!AN133)</f>
        <v/>
      </c>
      <c r="AO134" t="str">
        <f>IF(ISBLANK('Foglio Google'!AO133),"",'Foglio Google'!AO133)</f>
        <v/>
      </c>
      <c r="AP134" t="str">
        <f>IF(ISBLANK('Foglio Google'!AP133),"",'Foglio Google'!AP133)</f>
        <v/>
      </c>
      <c r="AQ134" t="str">
        <f>IF(ISBLANK('Foglio Google'!AQ133),"",'Foglio Google'!AQ133)</f>
        <v/>
      </c>
      <c r="AR134" t="str">
        <f>IF(ISBLANK('Foglio Google'!AR133),"",'Foglio Google'!AR133)</f>
        <v>dipende dalla patologia per la quale si utilizzano</v>
      </c>
      <c r="AS134" t="str">
        <f>IF(ISBLANK('Foglio Google'!AS133),"",'Foglio Google'!AS133)</f>
        <v/>
      </c>
      <c r="AT134" t="str">
        <f>IF(ISBLANK('Foglio Google'!AT133),"",'Foglio Google'!AT133)</f>
        <v/>
      </c>
      <c r="AU134" t="str">
        <f>IF(ISBLANK('Foglio Google'!AU133),"",'Foglio Google'!AU133)</f>
        <v/>
      </c>
      <c r="AV134" t="str">
        <f>IF(ISBLANK('Foglio Google'!AV133),"",'Foglio Google'!AV133)</f>
        <v/>
      </c>
      <c r="AW134" t="str">
        <f>IF(ISBLANK('Foglio Google'!AW133),"",'Foglio Google'!AW133)</f>
        <v/>
      </c>
      <c r="AX134" s="6" t="str">
        <f>IF(ISBLANK('Foglio Google'!AX133),"",'Foglio Google'!AX133)</f>
        <v/>
      </c>
      <c r="AY134" s="6" t="str">
        <f>IF(ISBLANK('Foglio Google'!AY133),"",'Foglio Google'!AY133)</f>
        <v>sì</v>
      </c>
      <c r="AZ134" s="6" t="str">
        <f>IF(ISBLANK('Foglio Google'!AZ133),"",'Foglio Google'!AZ133)</f>
        <v>sì</v>
      </c>
      <c r="BA134" s="6" t="str">
        <f>IF(ISBLANK('Foglio Google'!BA133),"",'Foglio Google'!BA133)</f>
        <v>sì</v>
      </c>
    </row>
    <row r="135" spans="1:53" ht="28">
      <c r="A135">
        <f t="shared" si="5"/>
        <v>133</v>
      </c>
      <c r="B135" s="1" t="str">
        <f>IF(ISBLANK('Foglio Google'!A134),"-",'Foglio Google'!A134)</f>
        <v>20/04/2015 15.25.03</v>
      </c>
      <c r="C135" s="23">
        <v>1</v>
      </c>
      <c r="D135" s="4" t="str">
        <f>IF(ISBLANK('Foglio Google'!K134),"-",'Foglio Google'!K134)</f>
        <v>anna maria minerva</v>
      </c>
      <c r="E135" s="5" t="str">
        <f>IF(ISBLANK('Foglio Google'!S134),"-",'Foglio Google'!S134)</f>
        <v>femmina</v>
      </c>
      <c r="F135" s="5">
        <f>IF(ISBLANK('Foglio Google'!T134),"-",'Foglio Google'!T134)</f>
        <v>8</v>
      </c>
      <c r="G135" s="16">
        <f>IF(ISBLANK('Foglio Google'!BE134),"-",'Foglio Google'!BE134)</f>
        <v>39169</v>
      </c>
      <c r="H135" s="4">
        <f>IF(ISBLANK('Foglio Google'!Q134),"0",'Foglio Google'!Q134)</f>
        <v>1</v>
      </c>
      <c r="I135" s="4" t="str">
        <f>IF(ISBLANK('Foglio Google'!BG134),"0",'Foglio Google'!BG134)</f>
        <v>primogenito</v>
      </c>
      <c r="J135" s="5" t="str">
        <f>IF(ISBLANK('Foglio Google'!B134),"-",'Foglio Google'!B134)</f>
        <v>madre</v>
      </c>
      <c r="K135" s="4">
        <f>IF(ISBLANK('Foglio Google'!C134),"-",'Foglio Google'!C134)</f>
        <v>38</v>
      </c>
      <c r="L135" s="5" t="str">
        <f>IF(ISBLANK('Foglio Google'!D134),"-",'Foglio Google'!D134)</f>
        <v>superiore</v>
      </c>
      <c r="M135" s="5" t="str">
        <f>IF(ISBLANK('Foglio Google'!E134),"-",'Foglio Google'!E134)</f>
        <v>occupato</v>
      </c>
      <c r="N135" s="5" t="str">
        <f>IF(ISBLANK('Foglio Google'!F134),"-",'Foglio Google'!F134)</f>
        <v>impiegato</v>
      </c>
      <c r="O135" s="4">
        <f>IF(ISBLANK('Foglio Google'!G134),"-",'Foglio Google'!G134)</f>
        <v>38</v>
      </c>
      <c r="P135" s="5" t="str">
        <f>IF(ISBLANK('Foglio Google'!H134),"-",'Foglio Google'!H134)</f>
        <v>superiore</v>
      </c>
      <c r="Q135" s="5" t="str">
        <f>IF(ISBLANK('Foglio Google'!I134),"-",'Foglio Google'!I134)</f>
        <v>casalinga</v>
      </c>
      <c r="R135" s="5" t="str">
        <f>IF(ISBLANK('Foglio Google'!J134),"-",'Foglio Google'!J134)</f>
        <v>-</v>
      </c>
      <c r="S135" s="4">
        <f>IF(ISBLANK('Foglio Google'!U134),"0",'Foglio Google'!U134)</f>
        <v>12</v>
      </c>
      <c r="T135" s="5" t="s">
        <v>846</v>
      </c>
      <c r="U135" s="5" t="str">
        <f>IF(ISBLANK('Foglio Google'!BH134),"-",'Foglio Google'!BH134)</f>
        <v>ORL/GI</v>
      </c>
      <c r="V135" s="5">
        <f>IF(ISBLANK('Foglio Google'!W134),"0",'Foglio Google'!W134)</f>
        <v>12</v>
      </c>
      <c r="W135" s="5">
        <f>IF(ISBLANK('Foglio Google'!X134),"0",'Foglio Google'!X134)</f>
        <v>0</v>
      </c>
      <c r="X135" s="5">
        <f>IF(ISBLANK('Foglio Google'!Y134),"0",'Foglio Google'!Y134)</f>
        <v>12</v>
      </c>
      <c r="Y135" s="5">
        <f>IF(ISBLANK('Foglio Google'!Z134),"0",'Foglio Google'!Z134)</f>
        <v>3</v>
      </c>
      <c r="Z135" s="5">
        <f>IF(ISBLANK('Foglio Google'!AA134),"0",'Foglio Google'!AA134)</f>
        <v>1</v>
      </c>
      <c r="AA135" s="4" t="str">
        <f>IF(ISBLANK('Foglio Google'!AB134),"-",'Foglio Google'!AB134)</f>
        <v>si</v>
      </c>
      <c r="AB135" s="5">
        <f t="shared" si="4"/>
        <v>1</v>
      </c>
      <c r="AC135" s="4" t="str">
        <f>IF(ISBLANK('Foglio Google'!AC134),"",'Foglio Google'!AC134)</f>
        <v/>
      </c>
      <c r="AD135" s="5" t="str">
        <f>IF(ISBLANK('Foglio Google'!AD134),"",'Foglio Google'!AD134)</f>
        <v>più di 7 volte</v>
      </c>
      <c r="AE135" s="5" t="str">
        <f>IF(ISBLANK('Foglio Google'!AE134),"",'Foglio Google'!AE134)</f>
        <v/>
      </c>
      <c r="AF135" s="5" t="str">
        <f>IF(ISBLANK('Foglio Google'!AF134),"",'Foglio Google'!AF134)</f>
        <v/>
      </c>
      <c r="AG135" s="5" t="str">
        <f>IF(ISBLANK('Foglio Google'!AG134),"",'Foglio Google'!AG134)</f>
        <v/>
      </c>
      <c r="AH135" s="5" t="str">
        <f>IF(ISBLANK('Foglio Google'!AH134),"",'Foglio Google'!AH134)</f>
        <v/>
      </c>
      <c r="AI135" s="5" t="str">
        <f>IF(ISBLANK('Foglio Google'!AI134),"",'Foglio Google'!AI134)</f>
        <v/>
      </c>
      <c r="AJ135" s="5" t="str">
        <f>IF(ISBLANK('Foglio Google'!AJ134),"",'Foglio Google'!AJ134)</f>
        <v/>
      </c>
      <c r="AK135" s="5" t="str">
        <f>IF(ISBLANK('Foglio Google'!AK134),"",'Foglio Google'!AK134)</f>
        <v/>
      </c>
      <c r="AL135" s="4" t="str">
        <f>IF(ISBLANK('Foglio Google'!BJ134),"-",'Foglio Google'!BJ134)</f>
        <v>immuno/orl</v>
      </c>
      <c r="AM135" t="str">
        <f>IF(ISBLANK('Foglio Google'!AM134),"",'Foglio Google'!AM134)</f>
        <v>nella maggior parte dei casi</v>
      </c>
      <c r="AN135" t="str">
        <f>IF(ISBLANK('Foglio Google'!AN134),"",'Foglio Google'!AN134)</f>
        <v>insieme</v>
      </c>
      <c r="AO135" t="str">
        <f>IF(ISBLANK('Foglio Google'!AO134),"",'Foglio Google'!AO134)</f>
        <v>la medicina convenzionale</v>
      </c>
      <c r="AP135" t="str">
        <f>IF(ISBLANK('Foglio Google'!AP134),"",'Foglio Google'!AP134)</f>
        <v>medicine convenzionali</v>
      </c>
      <c r="AQ135" t="str">
        <f>IF(ISBLANK('Foglio Google'!AQ134),"",'Foglio Google'!AQ134)</f>
        <v>altro tentativo con la medicina convenzionale</v>
      </c>
      <c r="AR135" t="str">
        <f>IF(ISBLANK('Foglio Google'!AR134),"",'Foglio Google'!AR134)</f>
        <v>dipende dalla patologia per la quale si utilizzano</v>
      </c>
      <c r="AS135" t="str">
        <f>IF(ISBLANK('Foglio Google'!AS134),"",'Foglio Google'!AS134)</f>
        <v>su consiglio di conoscenti che le utilizzano</v>
      </c>
      <c r="AT135" t="str">
        <f>IF(ISBLANK('Foglio Google'!AT134),"",'Foglio Google'!AT134)</f>
        <v>pomate arnica, oscillococcinum, propoli, miele, pappa reale, tea tree oil</v>
      </c>
      <c r="AU135" t="str">
        <f>IF(ISBLANK('Foglio Google'!AU134),"",'Foglio Google'!AU134)</f>
        <v>no</v>
      </c>
      <c r="AV135" t="str">
        <f>IF(ISBLANK('Foglio Google'!AV134),"",'Foglio Google'!AV134)</f>
        <v/>
      </c>
      <c r="AW135" t="str">
        <f>IF(ISBLANK('Foglio Google'!AW134),"",'Foglio Google'!AW134)</f>
        <v>si</v>
      </c>
      <c r="AX135" s="6" t="str">
        <f>IF(ISBLANK('Foglio Google'!AX134),"",'Foglio Google'!AX134)</f>
        <v>Perche ritengo che le medicine non convenzionali sono piu sicure e “naturali” e non hanno effetti collaterali, Perche mi è stata consigliata o prescritta dal mio medico o da medici specializzati</v>
      </c>
      <c r="AY135" s="6" t="str">
        <f>IF(ISBLANK('Foglio Google'!AY134),"",'Foglio Google'!AY134)</f>
        <v>no</v>
      </c>
      <c r="AZ135" s="6" t="str">
        <f>IF(ISBLANK('Foglio Google'!AZ134),"",'Foglio Google'!AZ134)</f>
        <v>sì</v>
      </c>
      <c r="BA135" s="6" t="str">
        <f>IF(ISBLANK('Foglio Google'!BA134),"",'Foglio Google'!BA134)</f>
        <v>sì</v>
      </c>
    </row>
    <row r="136" spans="1:53" ht="28">
      <c r="A136">
        <f t="shared" si="5"/>
        <v>134</v>
      </c>
      <c r="B136" s="1" t="str">
        <f>IF(ISBLANK('Foglio Google'!A135),"-",'Foglio Google'!A135)</f>
        <v>20/04/2015 16.03.23</v>
      </c>
      <c r="C136" s="23">
        <v>1</v>
      </c>
      <c r="D136" s="4" t="str">
        <f>IF(ISBLANK('Foglio Google'!K135),"-",'Foglio Google'!K135)</f>
        <v>rebecca roggia</v>
      </c>
      <c r="E136" s="5" t="str">
        <f>IF(ISBLANK('Foglio Google'!S135),"-",'Foglio Google'!S135)</f>
        <v>femmina</v>
      </c>
      <c r="F136" s="5">
        <f>IF(ISBLANK('Foglio Google'!T135),"-",'Foglio Google'!T135)</f>
        <v>3</v>
      </c>
      <c r="G136" s="16">
        <f>IF(ISBLANK('Foglio Google'!BE135),"-",'Foglio Google'!BE135)</f>
        <v>40720</v>
      </c>
      <c r="H136" s="4">
        <f>IF(ISBLANK('Foglio Google'!Q135),"0",'Foglio Google'!Q135)</f>
        <v>2</v>
      </c>
      <c r="I136" s="4" t="str">
        <f>IF(ISBLANK('Foglio Google'!BG135),"0",'Foglio Google'!BG135)</f>
        <v>primogenito</v>
      </c>
      <c r="J136" s="5" t="str">
        <f>IF(ISBLANK('Foglio Google'!B135),"-",'Foglio Google'!B135)</f>
        <v>madre</v>
      </c>
      <c r="K136" s="4">
        <f>IF(ISBLANK('Foglio Google'!C135),"-",'Foglio Google'!C135)</f>
        <v>37</v>
      </c>
      <c r="L136" s="5" t="str">
        <f>IF(ISBLANK('Foglio Google'!D135),"-",'Foglio Google'!D135)</f>
        <v>laurea</v>
      </c>
      <c r="M136" s="5" t="str">
        <f>IF(ISBLANK('Foglio Google'!E135),"-",'Foglio Google'!E135)</f>
        <v>occupato</v>
      </c>
      <c r="N136" s="5" t="str">
        <f>IF(ISBLANK('Foglio Google'!F135),"-",'Foglio Google'!F135)</f>
        <v>impiegato</v>
      </c>
      <c r="O136" s="4">
        <f>IF(ISBLANK('Foglio Google'!G135),"-",'Foglio Google'!G135)</f>
        <v>40</v>
      </c>
      <c r="P136" s="5" t="str">
        <f>IF(ISBLANK('Foglio Google'!H135),"-",'Foglio Google'!H135)</f>
        <v>media</v>
      </c>
      <c r="Q136" s="5" t="str">
        <f>IF(ISBLANK('Foglio Google'!I135),"-",'Foglio Google'!I135)</f>
        <v>casalinga</v>
      </c>
      <c r="R136" s="5" t="str">
        <f>IF(ISBLANK('Foglio Google'!J135),"-",'Foglio Google'!J135)</f>
        <v>-</v>
      </c>
      <c r="S136" s="4">
        <f>IF(ISBLANK('Foglio Google'!U135),"0",'Foglio Google'!U135)</f>
        <v>5</v>
      </c>
      <c r="T136" s="5" t="s">
        <v>845</v>
      </c>
      <c r="U136" s="5" t="str">
        <f>IF(ISBLANK('Foglio Google'!BH135),"-",'Foglio Google'!BH135)</f>
        <v>ORL</v>
      </c>
      <c r="V136" s="5">
        <f>IF(ISBLANK('Foglio Google'!W135),"0",'Foglio Google'!W135)</f>
        <v>5</v>
      </c>
      <c r="W136" s="5">
        <f>IF(ISBLANK('Foglio Google'!X135),"0",'Foglio Google'!X135)</f>
        <v>1</v>
      </c>
      <c r="X136" s="5">
        <f>IF(ISBLANK('Foglio Google'!Y135),"0",'Foglio Google'!Y135)</f>
        <v>5</v>
      </c>
      <c r="Y136" s="5">
        <f>IF(ISBLANK('Foglio Google'!Z135),"0",'Foglio Google'!Z135)</f>
        <v>0</v>
      </c>
      <c r="Z136" s="5">
        <f>IF(ISBLANK('Foglio Google'!AA135),"0",'Foglio Google'!AA135)</f>
        <v>3</v>
      </c>
      <c r="AA136" s="4" t="str">
        <f>IF(ISBLANK('Foglio Google'!AB135),"-",'Foglio Google'!AB135)</f>
        <v>si</v>
      </c>
      <c r="AB136" s="5">
        <f t="shared" si="4"/>
        <v>1</v>
      </c>
      <c r="AC136" s="4" t="str">
        <f>IF(ISBLANK('Foglio Google'!AC135),"",'Foglio Google'!AC135)</f>
        <v/>
      </c>
      <c r="AD136" s="5" t="str">
        <f>IF(ISBLANK('Foglio Google'!AD135),"",'Foglio Google'!AD135)</f>
        <v>3 volte</v>
      </c>
      <c r="AE136" s="5" t="str">
        <f>IF(ISBLANK('Foglio Google'!AE135),"",'Foglio Google'!AE135)</f>
        <v/>
      </c>
      <c r="AF136" s="5" t="str">
        <f>IF(ISBLANK('Foglio Google'!AF135),"",'Foglio Google'!AF135)</f>
        <v>2 volte</v>
      </c>
      <c r="AG136" s="5" t="str">
        <f>IF(ISBLANK('Foglio Google'!AG135),"",'Foglio Google'!AG135)</f>
        <v/>
      </c>
      <c r="AH136" s="5" t="str">
        <f>IF(ISBLANK('Foglio Google'!AH135),"",'Foglio Google'!AH135)</f>
        <v/>
      </c>
      <c r="AI136" s="5" t="str">
        <f>IF(ISBLANK('Foglio Google'!AI135),"",'Foglio Google'!AI135)</f>
        <v/>
      </c>
      <c r="AJ136" s="5" t="str">
        <f>IF(ISBLANK('Foglio Google'!AJ135),"",'Foglio Google'!AJ135)</f>
        <v/>
      </c>
      <c r="AK136" s="5" t="str">
        <f>IF(ISBLANK('Foglio Google'!AK135),"",'Foglio Google'!AK135)</f>
        <v/>
      </c>
      <c r="AL136" s="4" t="str">
        <f>IF(ISBLANK('Foglio Google'!BJ135),"-",'Foglio Google'!BJ135)</f>
        <v>immuno/orl</v>
      </c>
      <c r="AM136" t="str">
        <f>IF(ISBLANK('Foglio Google'!AM135),"",'Foglio Google'!AM135)</f>
        <v>qualche volta</v>
      </c>
      <c r="AN136" t="str">
        <f>IF(ISBLANK('Foglio Google'!AN135),"",'Foglio Google'!AN135)</f>
        <v>in alternativa</v>
      </c>
      <c r="AO136" t="str">
        <f>IF(ISBLANK('Foglio Google'!AO135),"",'Foglio Google'!AO135)</f>
        <v>la medicina convenzionale</v>
      </c>
      <c r="AP136" t="str">
        <f>IF(ISBLANK('Foglio Google'!AP135),"",'Foglio Google'!AP135)</f>
        <v>medicine convenzionali</v>
      </c>
      <c r="AQ136" t="str">
        <f>IF(ISBLANK('Foglio Google'!AQ135),"",'Foglio Google'!AQ135)</f>
        <v>altro tentativo con la medicina convenzionale</v>
      </c>
      <c r="AR136" t="str">
        <f>IF(ISBLANK('Foglio Google'!AR135),"",'Foglio Google'!AR135)</f>
        <v>dipende dalla patologia per la quale si utilizzano</v>
      </c>
      <c r="AS136" t="str">
        <f>IF(ISBLANK('Foglio Google'!AS135),"",'Foglio Google'!AS135)</f>
        <v>farmacista</v>
      </c>
      <c r="AT136" t="str">
        <f>IF(ISBLANK('Foglio Google'!AT135),"",'Foglio Google'!AT135)</f>
        <v>tisana di lichene</v>
      </c>
      <c r="AU136" t="str">
        <f>IF(ISBLANK('Foglio Google'!AU135),"",'Foglio Google'!AU135)</f>
        <v>no</v>
      </c>
      <c r="AV136" t="str">
        <f>IF(ISBLANK('Foglio Google'!AV135),"",'Foglio Google'!AV135)</f>
        <v/>
      </c>
      <c r="AW136" t="str">
        <f>IF(ISBLANK('Foglio Google'!AW135),"",'Foglio Google'!AW135)</f>
        <v>si</v>
      </c>
      <c r="AX136" s="6" t="str">
        <f>IF(ISBLANK('Foglio Google'!AX135),"",'Foglio Google'!AX135)</f>
        <v>Perche ritengo che le medicine non convenzionali sono piu sicure e “naturali” e non hanno effetti collaterali</v>
      </c>
      <c r="AY136" s="6" t="str">
        <f>IF(ISBLANK('Foglio Google'!AY135),"",'Foglio Google'!AY135)</f>
        <v>no</v>
      </c>
      <c r="AZ136" s="6" t="str">
        <f>IF(ISBLANK('Foglio Google'!AZ135),"",'Foglio Google'!AZ135)</f>
        <v>sì</v>
      </c>
      <c r="BA136" s="6" t="str">
        <f>IF(ISBLANK('Foglio Google'!BA135),"",'Foglio Google'!BA135)</f>
        <v>sì</v>
      </c>
    </row>
    <row r="137" spans="1:53">
      <c r="A137">
        <f t="shared" si="5"/>
        <v>135</v>
      </c>
      <c r="B137" s="1" t="str">
        <f>IF(ISBLANK('Foglio Google'!A136),"-",'Foglio Google'!A136)</f>
        <v>20/04/2015 16.28.01</v>
      </c>
      <c r="C137" s="23">
        <v>1</v>
      </c>
      <c r="D137" s="4" t="str">
        <f>IF(ISBLANK('Foglio Google'!K136),"-",'Foglio Google'!K136)</f>
        <v>yasir erragdali</v>
      </c>
      <c r="E137" s="5" t="str">
        <f>IF(ISBLANK('Foglio Google'!S136),"-",'Foglio Google'!S136)</f>
        <v>maschio</v>
      </c>
      <c r="F137" s="5">
        <f>IF(ISBLANK('Foglio Google'!T136),"-",'Foglio Google'!T136)</f>
        <v>12</v>
      </c>
      <c r="G137" s="16">
        <f>IF(ISBLANK('Foglio Google'!BE136),"-",'Foglio Google'!BE136)</f>
        <v>37806</v>
      </c>
      <c r="H137" s="4">
        <f>IF(ISBLANK('Foglio Google'!Q136),"0",'Foglio Google'!Q136)</f>
        <v>3</v>
      </c>
      <c r="I137" s="4" t="str">
        <f>IF(ISBLANK('Foglio Google'!BG136),"0",'Foglio Google'!BG136)</f>
        <v>secondogenito</v>
      </c>
      <c r="J137" s="5" t="str">
        <f>IF(ISBLANK('Foglio Google'!B136),"-",'Foglio Google'!B136)</f>
        <v>madre</v>
      </c>
      <c r="K137" s="4">
        <f>IF(ISBLANK('Foglio Google'!C136),"-",'Foglio Google'!C136)</f>
        <v>52</v>
      </c>
      <c r="L137" s="5" t="str">
        <f>IF(ISBLANK('Foglio Google'!D136),"-",'Foglio Google'!D136)</f>
        <v>superiore</v>
      </c>
      <c r="M137" s="5" t="str">
        <f>IF(ISBLANK('Foglio Google'!E136),"-",'Foglio Google'!E136)</f>
        <v>occupato</v>
      </c>
      <c r="N137" s="5" t="str">
        <f>IF(ISBLANK('Foglio Google'!F136),"-",'Foglio Google'!F136)</f>
        <v>operaio</v>
      </c>
      <c r="O137" s="4">
        <f>IF(ISBLANK('Foglio Google'!G136),"-",'Foglio Google'!G136)</f>
        <v>35</v>
      </c>
      <c r="P137" s="5" t="str">
        <f>IF(ISBLANK('Foglio Google'!H136),"-",'Foglio Google'!H136)</f>
        <v>media</v>
      </c>
      <c r="Q137" s="5" t="str">
        <f>IF(ISBLANK('Foglio Google'!I136),"-",'Foglio Google'!I136)</f>
        <v>casalinga</v>
      </c>
      <c r="R137" s="5" t="str">
        <f>IF(ISBLANK('Foglio Google'!J136),"-",'Foglio Google'!J136)</f>
        <v>-</v>
      </c>
      <c r="S137" s="4">
        <f>IF(ISBLANK('Foglio Google'!U136),"0",'Foglio Google'!U136)</f>
        <v>5</v>
      </c>
      <c r="T137" s="5" t="s">
        <v>845</v>
      </c>
      <c r="U137" s="5" t="str">
        <f>IF(ISBLANK('Foglio Google'!BH136),"-",'Foglio Google'!BH136)</f>
        <v>ORL/GI</v>
      </c>
      <c r="V137" s="5">
        <f>IF(ISBLANK('Foglio Google'!W136),"0",'Foglio Google'!W136)</f>
        <v>1</v>
      </c>
      <c r="W137" s="5">
        <f>IF(ISBLANK('Foglio Google'!X136),"0",'Foglio Google'!X136)</f>
        <v>0</v>
      </c>
      <c r="X137" s="5">
        <f>IF(ISBLANK('Foglio Google'!Y136),"0",'Foglio Google'!Y136)</f>
        <v>1</v>
      </c>
      <c r="Y137" s="5">
        <f>IF(ISBLANK('Foglio Google'!Z136),"0",'Foglio Google'!Z136)</f>
        <v>0</v>
      </c>
      <c r="Z137" s="5">
        <f>IF(ISBLANK('Foglio Google'!AA136),"0",'Foglio Google'!AA136)</f>
        <v>4</v>
      </c>
      <c r="AA137" s="4" t="str">
        <f>IF(ISBLANK('Foglio Google'!AB136),"-",'Foglio Google'!AB136)</f>
        <v>no</v>
      </c>
      <c r="AB137" s="5" t="str">
        <f t="shared" si="4"/>
        <v/>
      </c>
      <c r="AC137" s="4" t="str">
        <f>IF(ISBLANK('Foglio Google'!AC136),"",'Foglio Google'!AC136)</f>
        <v/>
      </c>
      <c r="AD137" s="5" t="str">
        <f>IF(ISBLANK('Foglio Google'!AD136),"",'Foglio Google'!AD136)</f>
        <v/>
      </c>
      <c r="AE137" s="5" t="str">
        <f>IF(ISBLANK('Foglio Google'!AE136),"",'Foglio Google'!AE136)</f>
        <v/>
      </c>
      <c r="AF137" s="5" t="str">
        <f>IF(ISBLANK('Foglio Google'!AF136),"",'Foglio Google'!AF136)</f>
        <v/>
      </c>
      <c r="AG137" s="5" t="str">
        <f>IF(ISBLANK('Foglio Google'!AG136),"",'Foglio Google'!AG136)</f>
        <v/>
      </c>
      <c r="AH137" s="5" t="str">
        <f>IF(ISBLANK('Foglio Google'!AH136),"",'Foglio Google'!AH136)</f>
        <v/>
      </c>
      <c r="AI137" s="5" t="str">
        <f>IF(ISBLANK('Foglio Google'!AI136),"",'Foglio Google'!AI136)</f>
        <v/>
      </c>
      <c r="AJ137" s="5" t="str">
        <f>IF(ISBLANK('Foglio Google'!AJ136),"",'Foglio Google'!AJ136)</f>
        <v/>
      </c>
      <c r="AK137" s="5" t="str">
        <f>IF(ISBLANK('Foglio Google'!AK136),"",'Foglio Google'!AK136)</f>
        <v/>
      </c>
      <c r="AL137" s="4" t="str">
        <f>IF(ISBLANK('Foglio Google'!BJ136),"-",'Foglio Google'!BJ136)</f>
        <v>-</v>
      </c>
      <c r="AM137" t="str">
        <f>IF(ISBLANK('Foglio Google'!AM136),"",'Foglio Google'!AM136)</f>
        <v/>
      </c>
      <c r="AN137" t="str">
        <f>IF(ISBLANK('Foglio Google'!AN136),"",'Foglio Google'!AN136)</f>
        <v/>
      </c>
      <c r="AO137" t="str">
        <f>IF(ISBLANK('Foglio Google'!AO136),"",'Foglio Google'!AO136)</f>
        <v/>
      </c>
      <c r="AP137" t="str">
        <f>IF(ISBLANK('Foglio Google'!AP136),"",'Foglio Google'!AP136)</f>
        <v/>
      </c>
      <c r="AQ137" t="str">
        <f>IF(ISBLANK('Foglio Google'!AQ136),"",'Foglio Google'!AQ136)</f>
        <v/>
      </c>
      <c r="AR137" t="str">
        <f>IF(ISBLANK('Foglio Google'!AR136),"",'Foglio Google'!AR136)</f>
        <v>dipende dalla patologia per la quale si utilizzano</v>
      </c>
      <c r="AS137" t="str">
        <f>IF(ISBLANK('Foglio Google'!AS136),"",'Foglio Google'!AS136)</f>
        <v/>
      </c>
      <c r="AT137" t="str">
        <f>IF(ISBLANK('Foglio Google'!AT136),"",'Foglio Google'!AT136)</f>
        <v/>
      </c>
      <c r="AU137" t="str">
        <f>IF(ISBLANK('Foglio Google'!AU136),"",'Foglio Google'!AU136)</f>
        <v/>
      </c>
      <c r="AV137" t="str">
        <f>IF(ISBLANK('Foglio Google'!AV136),"",'Foglio Google'!AV136)</f>
        <v/>
      </c>
      <c r="AW137" t="str">
        <f>IF(ISBLANK('Foglio Google'!AW136),"",'Foglio Google'!AW136)</f>
        <v/>
      </c>
      <c r="AX137" s="6" t="str">
        <f>IF(ISBLANK('Foglio Google'!AX136),"",'Foglio Google'!AX136)</f>
        <v/>
      </c>
      <c r="AY137" s="6" t="str">
        <f>IF(ISBLANK('Foglio Google'!AY136),"",'Foglio Google'!AY136)</f>
        <v>non lo so</v>
      </c>
      <c r="AZ137" s="6" t="str">
        <f>IF(ISBLANK('Foglio Google'!AZ136),"",'Foglio Google'!AZ136)</f>
        <v>sì</v>
      </c>
      <c r="BA137" s="6" t="str">
        <f>IF(ISBLANK('Foglio Google'!BA136),"",'Foglio Google'!BA136)</f>
        <v>sì</v>
      </c>
    </row>
    <row r="138" spans="1:53">
      <c r="A138">
        <f t="shared" si="5"/>
        <v>136</v>
      </c>
      <c r="B138" s="1" t="str">
        <f>IF(ISBLANK('Foglio Google'!A137),"-",'Foglio Google'!A137)</f>
        <v>20/04/2015 16.56.07</v>
      </c>
      <c r="C138" s="23">
        <v>1</v>
      </c>
      <c r="D138" s="4" t="str">
        <f>IF(ISBLANK('Foglio Google'!K137),"-",'Foglio Google'!K137)</f>
        <v>ilary barcellini</v>
      </c>
      <c r="E138" s="5" t="str">
        <f>IF(ISBLANK('Foglio Google'!S137),"-",'Foglio Google'!S137)</f>
        <v>femmina</v>
      </c>
      <c r="F138" s="5">
        <f>IF(ISBLANK('Foglio Google'!T137),"-",'Foglio Google'!T137)</f>
        <v>4</v>
      </c>
      <c r="G138" s="16">
        <f>IF(ISBLANK('Foglio Google'!BE137),"-",'Foglio Google'!BE137)</f>
        <v>40444</v>
      </c>
      <c r="H138" s="4">
        <f>IF(ISBLANK('Foglio Google'!Q137),"0",'Foglio Google'!Q137)</f>
        <v>2</v>
      </c>
      <c r="I138" s="4" t="str">
        <f>IF(ISBLANK('Foglio Google'!BG137),"0",'Foglio Google'!BG137)</f>
        <v>primogenito</v>
      </c>
      <c r="J138" s="5" t="str">
        <f>IF(ISBLANK('Foglio Google'!B137),"-",'Foglio Google'!B137)</f>
        <v>madre</v>
      </c>
      <c r="K138" s="4">
        <f>IF(ISBLANK('Foglio Google'!C137),"-",'Foglio Google'!C137)</f>
        <v>42</v>
      </c>
      <c r="L138" s="5" t="str">
        <f>IF(ISBLANK('Foglio Google'!D137),"-",'Foglio Google'!D137)</f>
        <v>media</v>
      </c>
      <c r="M138" s="5" t="str">
        <f>IF(ISBLANK('Foglio Google'!E137),"-",'Foglio Google'!E137)</f>
        <v>disoccupato</v>
      </c>
      <c r="N138" s="5" t="str">
        <f>IF(ISBLANK('Foglio Google'!F137),"-",'Foglio Google'!F137)</f>
        <v>-</v>
      </c>
      <c r="O138" s="4">
        <f>IF(ISBLANK('Foglio Google'!G137),"-",'Foglio Google'!G137)</f>
        <v>40</v>
      </c>
      <c r="P138" s="5" t="str">
        <f>IF(ISBLANK('Foglio Google'!H137),"-",'Foglio Google'!H137)</f>
        <v>superiore</v>
      </c>
      <c r="Q138" s="5" t="str">
        <f>IF(ISBLANK('Foglio Google'!I137),"-",'Foglio Google'!I137)</f>
        <v>occupata</v>
      </c>
      <c r="R138" s="5" t="s">
        <v>849</v>
      </c>
      <c r="S138" s="4">
        <f>IF(ISBLANK('Foglio Google'!U137),"0",'Foglio Google'!U137)</f>
        <v>4</v>
      </c>
      <c r="T138" s="5" t="s">
        <v>845</v>
      </c>
      <c r="U138" s="5" t="str">
        <f>IF(ISBLANK('Foglio Google'!BH137),"-",'Foglio Google'!BH137)</f>
        <v>ORL</v>
      </c>
      <c r="V138" s="5">
        <f>IF(ISBLANK('Foglio Google'!W137),"0",'Foglio Google'!W137)</f>
        <v>4</v>
      </c>
      <c r="W138" s="5">
        <f>IF(ISBLANK('Foglio Google'!X137),"0",'Foglio Google'!X137)</f>
        <v>1</v>
      </c>
      <c r="X138" s="5">
        <f>IF(ISBLANK('Foglio Google'!Y137),"0",'Foglio Google'!Y137)</f>
        <v>4</v>
      </c>
      <c r="Y138" s="5">
        <f>IF(ISBLANK('Foglio Google'!Z137),"0",'Foglio Google'!Z137)</f>
        <v>0</v>
      </c>
      <c r="Z138" s="5">
        <f>IF(ISBLANK('Foglio Google'!AA137),"0",'Foglio Google'!AA137)</f>
        <v>2</v>
      </c>
      <c r="AA138" s="4" t="str">
        <f>IF(ISBLANK('Foglio Google'!AB137),"-",'Foglio Google'!AB137)</f>
        <v>si</v>
      </c>
      <c r="AB138" s="5">
        <f t="shared" si="4"/>
        <v>1</v>
      </c>
      <c r="AC138" s="4" t="str">
        <f>IF(ISBLANK('Foglio Google'!AC137),"",'Foglio Google'!AC137)</f>
        <v/>
      </c>
      <c r="AD138" s="5" t="str">
        <f>IF(ISBLANK('Foglio Google'!AD137),"",'Foglio Google'!AD137)</f>
        <v/>
      </c>
      <c r="AE138" s="5" t="str">
        <f>IF(ISBLANK('Foglio Google'!AE137),"",'Foglio Google'!AE137)</f>
        <v/>
      </c>
      <c r="AF138" s="5" t="str">
        <f>IF(ISBLANK('Foglio Google'!AF137),"",'Foglio Google'!AF137)</f>
        <v/>
      </c>
      <c r="AG138" s="5" t="str">
        <f>IF(ISBLANK('Foglio Google'!AG137),"",'Foglio Google'!AG137)</f>
        <v>2 volte</v>
      </c>
      <c r="AH138" s="5" t="str">
        <f>IF(ISBLANK('Foglio Google'!AH137),"",'Foglio Google'!AH137)</f>
        <v/>
      </c>
      <c r="AI138" s="5" t="str">
        <f>IF(ISBLANK('Foglio Google'!AI137),"",'Foglio Google'!AI137)</f>
        <v/>
      </c>
      <c r="AJ138" s="5" t="str">
        <f>IF(ISBLANK('Foglio Google'!AJ137),"",'Foglio Google'!AJ137)</f>
        <v/>
      </c>
      <c r="AK138" s="5" t="str">
        <f>IF(ISBLANK('Foglio Google'!AK137),"",'Foglio Google'!AK137)</f>
        <v/>
      </c>
      <c r="AL138" s="4" t="s">
        <v>821</v>
      </c>
      <c r="AM138" t="str">
        <f>IF(ISBLANK('Foglio Google'!AM137),"",'Foglio Google'!AM137)</f>
        <v>mai</v>
      </c>
      <c r="AN138" t="str">
        <f>IF(ISBLANK('Foglio Google'!AN137),"",'Foglio Google'!AN137)</f>
        <v>in alternativa</v>
      </c>
      <c r="AO138" t="str">
        <f>IF(ISBLANK('Foglio Google'!AO137),"",'Foglio Google'!AO137)</f>
        <v/>
      </c>
      <c r="AP138" t="str">
        <f>IF(ISBLANK('Foglio Google'!AP137),"",'Foglio Google'!AP137)</f>
        <v>medicine convenzionali</v>
      </c>
      <c r="AQ138" t="str">
        <f>IF(ISBLANK('Foglio Google'!AQ137),"",'Foglio Google'!AQ137)</f>
        <v>altro tentativo con la medicina convenzionale</v>
      </c>
      <c r="AR138" t="str">
        <f>IF(ISBLANK('Foglio Google'!AR137),"",'Foglio Google'!AR137)</f>
        <v>sì, sempre</v>
      </c>
      <c r="AS138" t="str">
        <f>IF(ISBLANK('Foglio Google'!AS137),"",'Foglio Google'!AS137)</f>
        <v>farmacista</v>
      </c>
      <c r="AT138" t="str">
        <f>IF(ISBLANK('Foglio Google'!AT137),"",'Foglio Google'!AT137)</f>
        <v>arnica, sciroppo per la tosse</v>
      </c>
      <c r="AU138" t="str">
        <f>IF(ISBLANK('Foglio Google'!AU137),"",'Foglio Google'!AU137)</f>
        <v>no</v>
      </c>
      <c r="AV138" t="str">
        <f>IF(ISBLANK('Foglio Google'!AV137),"",'Foglio Google'!AV137)</f>
        <v/>
      </c>
      <c r="AW138" t="str">
        <f>IF(ISBLANK('Foglio Google'!AW137),"",'Foglio Google'!AW137)</f>
        <v>si</v>
      </c>
      <c r="AX138" s="6" t="str">
        <f>IF(ISBLANK('Foglio Google'!AX137),"",'Foglio Google'!AX137)</f>
        <v>perchè consigliato dal farmacista</v>
      </c>
      <c r="AY138" s="6" t="str">
        <f>IF(ISBLANK('Foglio Google'!AY137),"",'Foglio Google'!AY137)</f>
        <v>sì</v>
      </c>
      <c r="AZ138" s="6" t="str">
        <f>IF(ISBLANK('Foglio Google'!AZ137),"",'Foglio Google'!AZ137)</f>
        <v>sì</v>
      </c>
      <c r="BA138" s="6" t="str">
        <f>IF(ISBLANK('Foglio Google'!BA137),"",'Foglio Google'!BA137)</f>
        <v>sì</v>
      </c>
    </row>
    <row r="139" spans="1:53">
      <c r="A139">
        <f t="shared" si="5"/>
        <v>137</v>
      </c>
      <c r="B139" s="1" t="str">
        <f>IF(ISBLANK('Foglio Google'!A138),"-",'Foglio Google'!A138)</f>
        <v>20/04/2015 17.13.28</v>
      </c>
      <c r="C139" s="23">
        <v>1</v>
      </c>
      <c r="D139" s="4" t="str">
        <f>IF(ISBLANK('Foglio Google'!K138),"-",'Foglio Google'!K138)</f>
        <v>neva demitri</v>
      </c>
      <c r="E139" s="5" t="str">
        <f>IF(ISBLANK('Foglio Google'!S138),"-",'Foglio Google'!S138)</f>
        <v>femmina</v>
      </c>
      <c r="F139" s="5">
        <f>IF(ISBLANK('Foglio Google'!T138),"-",'Foglio Google'!T138)</f>
        <v>3</v>
      </c>
      <c r="G139" s="16">
        <f>IF(ISBLANK('Foglio Google'!BE138),"-",'Foglio Google'!BE138)</f>
        <v>40835</v>
      </c>
      <c r="H139" s="4">
        <f>IF(ISBLANK('Foglio Google'!Q138),"0",'Foglio Google'!Q138)</f>
        <v>1</v>
      </c>
      <c r="I139" s="4" t="str">
        <f>IF(ISBLANK('Foglio Google'!BG138),"0",'Foglio Google'!BG138)</f>
        <v>primogenito</v>
      </c>
      <c r="J139" s="5" t="str">
        <f>IF(ISBLANK('Foglio Google'!B138),"-",'Foglio Google'!B138)</f>
        <v>madre</v>
      </c>
      <c r="K139" s="4">
        <f>IF(ISBLANK('Foglio Google'!C138),"-",'Foglio Google'!C138)</f>
        <v>42</v>
      </c>
      <c r="L139" s="5" t="str">
        <f>IF(ISBLANK('Foglio Google'!D138),"-",'Foglio Google'!D138)</f>
        <v>elementare</v>
      </c>
      <c r="M139" s="5" t="str">
        <f>IF(ISBLANK('Foglio Google'!E138),"-",'Foglio Google'!E138)</f>
        <v>disoccupato</v>
      </c>
      <c r="N139" s="5" t="str">
        <f>IF(ISBLANK('Foglio Google'!F138),"-",'Foglio Google'!F138)</f>
        <v>-</v>
      </c>
      <c r="O139" s="4">
        <f>IF(ISBLANK('Foglio Google'!G138),"-",'Foglio Google'!G138)</f>
        <v>24</v>
      </c>
      <c r="P139" s="5" t="str">
        <f>IF(ISBLANK('Foglio Google'!H138),"-",'Foglio Google'!H138)</f>
        <v>superiore</v>
      </c>
      <c r="Q139" s="5" t="str">
        <f>IF(ISBLANK('Foglio Google'!I138),"-",'Foglio Google'!I138)</f>
        <v>disoccupata</v>
      </c>
      <c r="R139" s="5" t="str">
        <f>IF(ISBLANK('Foglio Google'!J138),"-",'Foglio Google'!J138)</f>
        <v>-</v>
      </c>
      <c r="S139" s="4">
        <f>IF(ISBLANK('Foglio Google'!U138),"0",'Foglio Google'!U138)</f>
        <v>1</v>
      </c>
      <c r="T139" s="5" t="s">
        <v>845</v>
      </c>
      <c r="U139" s="5" t="str">
        <f>IF(ISBLANK('Foglio Google'!BH138),"-",'Foglio Google'!BH138)</f>
        <v>FEBBRE/INFLUENZA</v>
      </c>
      <c r="V139" s="5">
        <f>IF(ISBLANK('Foglio Google'!W138),"0",'Foglio Google'!W138)</f>
        <v>1</v>
      </c>
      <c r="W139" s="5">
        <f>IF(ISBLANK('Foglio Google'!X138),"0",'Foglio Google'!X138)</f>
        <v>0</v>
      </c>
      <c r="X139" s="5">
        <f>IF(ISBLANK('Foglio Google'!Y138),"0",'Foglio Google'!Y138)</f>
        <v>2</v>
      </c>
      <c r="Y139" s="5">
        <f>IF(ISBLANK('Foglio Google'!Z138),"0",'Foglio Google'!Z138)</f>
        <v>0</v>
      </c>
      <c r="Z139" s="5">
        <f>IF(ISBLANK('Foglio Google'!AA138),"0",'Foglio Google'!AA138)</f>
        <v>0</v>
      </c>
      <c r="AA139" s="4" t="str">
        <f>IF(ISBLANK('Foglio Google'!AB138),"-",'Foglio Google'!AB138)</f>
        <v>no</v>
      </c>
      <c r="AB139" s="5" t="str">
        <f t="shared" si="4"/>
        <v/>
      </c>
      <c r="AC139" s="4" t="str">
        <f>IF(ISBLANK('Foglio Google'!AC138),"",'Foglio Google'!AC138)</f>
        <v/>
      </c>
      <c r="AD139" s="5" t="str">
        <f>IF(ISBLANK('Foglio Google'!AD138),"",'Foglio Google'!AD138)</f>
        <v/>
      </c>
      <c r="AE139" s="5" t="str">
        <f>IF(ISBLANK('Foglio Google'!AE138),"",'Foglio Google'!AE138)</f>
        <v/>
      </c>
      <c r="AF139" s="5" t="str">
        <f>IF(ISBLANK('Foglio Google'!AF138),"",'Foglio Google'!AF138)</f>
        <v/>
      </c>
      <c r="AG139" s="5" t="str">
        <f>IF(ISBLANK('Foglio Google'!AG138),"",'Foglio Google'!AG138)</f>
        <v/>
      </c>
      <c r="AH139" s="5" t="str">
        <f>IF(ISBLANK('Foglio Google'!AH138),"",'Foglio Google'!AH138)</f>
        <v/>
      </c>
      <c r="AI139" s="5" t="str">
        <f>IF(ISBLANK('Foglio Google'!AI138),"",'Foglio Google'!AI138)</f>
        <v/>
      </c>
      <c r="AJ139" s="5" t="str">
        <f>IF(ISBLANK('Foglio Google'!AJ138),"",'Foglio Google'!AJ138)</f>
        <v/>
      </c>
      <c r="AK139" s="5" t="str">
        <f>IF(ISBLANK('Foglio Google'!AK138),"",'Foglio Google'!AK138)</f>
        <v/>
      </c>
      <c r="AL139" s="4" t="str">
        <f>IF(ISBLANK('Foglio Google'!BJ138),"-",'Foglio Google'!BJ138)</f>
        <v>-</v>
      </c>
      <c r="AM139" t="str">
        <f>IF(ISBLANK('Foglio Google'!AM138),"",'Foglio Google'!AM138)</f>
        <v/>
      </c>
      <c r="AN139" t="str">
        <f>IF(ISBLANK('Foglio Google'!AN138),"",'Foglio Google'!AN138)</f>
        <v/>
      </c>
      <c r="AO139" t="str">
        <f>IF(ISBLANK('Foglio Google'!AO138),"",'Foglio Google'!AO138)</f>
        <v/>
      </c>
      <c r="AP139" t="str">
        <f>IF(ISBLANK('Foglio Google'!AP138),"",'Foglio Google'!AP138)</f>
        <v/>
      </c>
      <c r="AQ139" t="str">
        <f>IF(ISBLANK('Foglio Google'!AQ138),"",'Foglio Google'!AQ138)</f>
        <v/>
      </c>
      <c r="AR139" t="str">
        <f>IF(ISBLANK('Foglio Google'!AR138),"",'Foglio Google'!AR138)</f>
        <v>no</v>
      </c>
      <c r="AS139" t="str">
        <f>IF(ISBLANK('Foglio Google'!AS138),"",'Foglio Google'!AS138)</f>
        <v/>
      </c>
      <c r="AT139" t="str">
        <f>IF(ISBLANK('Foglio Google'!AT138),"",'Foglio Google'!AT138)</f>
        <v/>
      </c>
      <c r="AU139" t="str">
        <f>IF(ISBLANK('Foglio Google'!AU138),"",'Foglio Google'!AU138)</f>
        <v/>
      </c>
      <c r="AV139" t="str">
        <f>IF(ISBLANK('Foglio Google'!AV138),"",'Foglio Google'!AV138)</f>
        <v/>
      </c>
      <c r="AW139" t="str">
        <f>IF(ISBLANK('Foglio Google'!AW138),"",'Foglio Google'!AW138)</f>
        <v/>
      </c>
      <c r="AX139" s="6" t="str">
        <f>IF(ISBLANK('Foglio Google'!AX138),"",'Foglio Google'!AX138)</f>
        <v/>
      </c>
      <c r="AY139" s="6" t="str">
        <f>IF(ISBLANK('Foglio Google'!AY138),"",'Foglio Google'!AY138)</f>
        <v>sì</v>
      </c>
      <c r="AZ139" s="6" t="str">
        <f>IF(ISBLANK('Foglio Google'!AZ138),"",'Foglio Google'!AZ138)</f>
        <v>sì</v>
      </c>
      <c r="BA139" s="6" t="str">
        <f>IF(ISBLANK('Foglio Google'!BA138),"",'Foglio Google'!BA138)</f>
        <v>sì</v>
      </c>
    </row>
    <row r="140" spans="1:53" ht="28">
      <c r="A140">
        <f t="shared" si="5"/>
        <v>138</v>
      </c>
      <c r="B140" s="1" t="str">
        <f>IF(ISBLANK('Foglio Google'!A139),"-",'Foglio Google'!A139)</f>
        <v>20/04/2015 17.32.20</v>
      </c>
      <c r="C140" s="23">
        <v>1</v>
      </c>
      <c r="D140" s="4" t="str">
        <f>IF(ISBLANK('Foglio Google'!K139),"-",'Foglio Google'!K139)</f>
        <v>nicolò magini</v>
      </c>
      <c r="E140" s="5" t="str">
        <f>IF(ISBLANK('Foglio Google'!S139),"-",'Foglio Google'!S139)</f>
        <v>maschio</v>
      </c>
      <c r="F140" s="5">
        <f>IF(ISBLANK('Foglio Google'!T139),"-",'Foglio Google'!T139)</f>
        <v>4</v>
      </c>
      <c r="G140" s="16">
        <f>IF(ISBLANK('Foglio Google'!BE139),"-",'Foglio Google'!BE139)</f>
        <v>40518</v>
      </c>
      <c r="H140" s="4">
        <f>IF(ISBLANK('Foglio Google'!Q139),"0",'Foglio Google'!Q139)</f>
        <v>2</v>
      </c>
      <c r="I140" s="4" t="str">
        <f>IF(ISBLANK('Foglio Google'!BG139),"0",'Foglio Google'!BG139)</f>
        <v>primogenito</v>
      </c>
      <c r="J140" s="5" t="str">
        <f>IF(ISBLANK('Foglio Google'!B139),"-",'Foglio Google'!B139)</f>
        <v>padre</v>
      </c>
      <c r="K140" s="4">
        <f>IF(ISBLANK('Foglio Google'!C139),"-",'Foglio Google'!C139)</f>
        <v>35</v>
      </c>
      <c r="L140" s="5" t="str">
        <f>IF(ISBLANK('Foglio Google'!D139),"-",'Foglio Google'!D139)</f>
        <v>laurea</v>
      </c>
      <c r="M140" s="5" t="str">
        <f>IF(ISBLANK('Foglio Google'!E139),"-",'Foglio Google'!E139)</f>
        <v>occupato</v>
      </c>
      <c r="N140" s="5" t="str">
        <f>IF(ISBLANK('Foglio Google'!F139),"-",'Foglio Google'!F139)</f>
        <v>libero professionista</v>
      </c>
      <c r="O140" s="4">
        <f>IF(ISBLANK('Foglio Google'!G139),"-",'Foglio Google'!G139)</f>
        <v>32</v>
      </c>
      <c r="P140" s="5" t="str">
        <f>IF(ISBLANK('Foglio Google'!H139),"-",'Foglio Google'!H139)</f>
        <v>laurea</v>
      </c>
      <c r="Q140" s="5" t="str">
        <f>IF(ISBLANK('Foglio Google'!I139),"-",'Foglio Google'!I139)</f>
        <v>occupata</v>
      </c>
      <c r="R140" s="5" t="s">
        <v>850</v>
      </c>
      <c r="S140" s="4">
        <f>IF(ISBLANK('Foglio Google'!U139),"0",'Foglio Google'!U139)</f>
        <v>0</v>
      </c>
      <c r="T140" s="5">
        <v>0</v>
      </c>
      <c r="U140" s="5" t="str">
        <f>IF(ISBLANK('Foglio Google'!BH139),"-",'Foglio Google'!BH139)</f>
        <v>NESSUNO</v>
      </c>
      <c r="V140" s="5">
        <f>IF(ISBLANK('Foglio Google'!W139),"0",'Foglio Google'!W139)</f>
        <v>3</v>
      </c>
      <c r="W140" s="5">
        <f>IF(ISBLANK('Foglio Google'!X139),"0",'Foglio Google'!X139)</f>
        <v>0</v>
      </c>
      <c r="X140" s="5">
        <f>IF(ISBLANK('Foglio Google'!Y139),"0",'Foglio Google'!Y139)</f>
        <v>0</v>
      </c>
      <c r="Y140" s="5">
        <f>IF(ISBLANK('Foglio Google'!Z139),"0",'Foglio Google'!Z139)</f>
        <v>2</v>
      </c>
      <c r="Z140" s="5">
        <f>IF(ISBLANK('Foglio Google'!AA139),"0",'Foglio Google'!AA139)</f>
        <v>0</v>
      </c>
      <c r="AA140" s="4" t="str">
        <f>IF(ISBLANK('Foglio Google'!AB139),"-",'Foglio Google'!AB139)</f>
        <v>si</v>
      </c>
      <c r="AB140" s="5">
        <f t="shared" si="4"/>
        <v>1</v>
      </c>
      <c r="AC140" s="4" t="str">
        <f>IF(ISBLANK('Foglio Google'!AC139),"",'Foglio Google'!AC139)</f>
        <v/>
      </c>
      <c r="AD140" s="5" t="str">
        <f>IF(ISBLANK('Foglio Google'!AD139),"",'Foglio Google'!AD139)</f>
        <v/>
      </c>
      <c r="AE140" s="5" t="str">
        <f>IF(ISBLANK('Foglio Google'!AE139),"",'Foglio Google'!AE139)</f>
        <v/>
      </c>
      <c r="AF140" s="5" t="str">
        <f>IF(ISBLANK('Foglio Google'!AF139),"",'Foglio Google'!AF139)</f>
        <v/>
      </c>
      <c r="AG140" s="5" t="str">
        <f>IF(ISBLANK('Foglio Google'!AG139),"",'Foglio Google'!AG139)</f>
        <v>più di 7 volte</v>
      </c>
      <c r="AH140" s="5" t="str">
        <f>IF(ISBLANK('Foglio Google'!AH139),"",'Foglio Google'!AH139)</f>
        <v/>
      </c>
      <c r="AI140" s="5" t="str">
        <f>IF(ISBLANK('Foglio Google'!AI139),"",'Foglio Google'!AI139)</f>
        <v/>
      </c>
      <c r="AJ140" s="5" t="str">
        <f>IF(ISBLANK('Foglio Google'!AJ139),"",'Foglio Google'!AJ139)</f>
        <v/>
      </c>
      <c r="AK140" s="5" t="str">
        <f>IF(ISBLANK('Foglio Google'!AK139),"",'Foglio Google'!AK139)</f>
        <v/>
      </c>
      <c r="AL140" s="4" t="str">
        <f>IF(ISBLANK('Foglio Google'!BJ139),"-",'Foglio Google'!BJ139)</f>
        <v>immuno/orl</v>
      </c>
      <c r="AM140" t="str">
        <f>IF(ISBLANK('Foglio Google'!AM139),"",'Foglio Google'!AM139)</f>
        <v>nella maggior parte dei casi</v>
      </c>
      <c r="AN140" t="str">
        <f>IF(ISBLANK('Foglio Google'!AN139),"",'Foglio Google'!AN139)</f>
        <v>insieme</v>
      </c>
      <c r="AO140" t="str">
        <f>IF(ISBLANK('Foglio Google'!AO139),"",'Foglio Google'!AO139)</f>
        <v>la medicina convenzionale</v>
      </c>
      <c r="AP140" t="str">
        <f>IF(ISBLANK('Foglio Google'!AP139),"",'Foglio Google'!AP139)</f>
        <v>medicine convenzionali</v>
      </c>
      <c r="AQ140" t="str">
        <f>IF(ISBLANK('Foglio Google'!AQ139),"",'Foglio Google'!AQ139)</f>
        <v>altro tentativo con la medicina convenzionale</v>
      </c>
      <c r="AR140" t="str">
        <f>IF(ISBLANK('Foglio Google'!AR139),"",'Foglio Google'!AR139)</f>
        <v>sì, sempre</v>
      </c>
      <c r="AS140" t="str">
        <f>IF(ISBLANK('Foglio Google'!AS139),"",'Foglio Google'!AS139)</f>
        <v>farmacista</v>
      </c>
      <c r="AT140" t="str">
        <f>IF(ISBLANK('Foglio Google'!AT139),"",'Foglio Google'!AT139)</f>
        <v>oscillococcinum, grintuss</v>
      </c>
      <c r="AU140" t="str">
        <f>IF(ISBLANK('Foglio Google'!AU139),"",'Foglio Google'!AU139)</f>
        <v>no</v>
      </c>
      <c r="AV140" t="str">
        <f>IF(ISBLANK('Foglio Google'!AV139),"",'Foglio Google'!AV139)</f>
        <v/>
      </c>
      <c r="AW140" t="str">
        <f>IF(ISBLANK('Foglio Google'!AW139),"",'Foglio Google'!AW139)</f>
        <v>si</v>
      </c>
      <c r="AX140" s="6" t="str">
        <f>IF(ISBLANK('Foglio Google'!AX139),"",'Foglio Google'!AX139)</f>
        <v>Perche ritengo che le medicine non convenzionali sono piu sicure e “naturali” e non hanno effetti collaterali</v>
      </c>
      <c r="AY140" s="6" t="str">
        <f>IF(ISBLANK('Foglio Google'!AY139),"",'Foglio Google'!AY139)</f>
        <v>no</v>
      </c>
      <c r="AZ140" s="6" t="str">
        <f>IF(ISBLANK('Foglio Google'!AZ139),"",'Foglio Google'!AZ139)</f>
        <v>sì</v>
      </c>
      <c r="BA140" s="6" t="str">
        <f>IF(ISBLANK('Foglio Google'!BA139),"",'Foglio Google'!BA139)</f>
        <v>sì</v>
      </c>
    </row>
    <row r="141" spans="1:53">
      <c r="A141">
        <f t="shared" si="5"/>
        <v>139</v>
      </c>
      <c r="B141" s="1" t="str">
        <f>IF(ISBLANK('Foglio Google'!A140),"-",'Foglio Google'!A140)</f>
        <v>20/04/2015 17.39.30</v>
      </c>
      <c r="C141" s="23">
        <v>1</v>
      </c>
      <c r="D141" s="4" t="str">
        <f>IF(ISBLANK('Foglio Google'!K140),"-",'Foglio Google'!K140)</f>
        <v>lorena valentina lautaru</v>
      </c>
      <c r="E141" s="5" t="str">
        <f>IF(ISBLANK('Foglio Google'!S140),"-",'Foglio Google'!S140)</f>
        <v>femmina</v>
      </c>
      <c r="F141" s="5">
        <f>IF(ISBLANK('Foglio Google'!T140),"-",'Foglio Google'!T140)</f>
        <v>5</v>
      </c>
      <c r="G141" s="16">
        <f>IF(ISBLANK('Foglio Google'!BE140),"-",'Foglio Google'!BE140)</f>
        <v>39934</v>
      </c>
      <c r="H141" s="4">
        <f>IF(ISBLANK('Foglio Google'!Q140),"0",'Foglio Google'!Q140)</f>
        <v>2</v>
      </c>
      <c r="I141" s="4" t="str">
        <f>IF(ISBLANK('Foglio Google'!BG140),"0",'Foglio Google'!BG140)</f>
        <v>primogenito</v>
      </c>
      <c r="J141" s="5" t="str">
        <f>IF(ISBLANK('Foglio Google'!B140),"-",'Foglio Google'!B140)</f>
        <v>madre</v>
      </c>
      <c r="K141" s="4">
        <f>IF(ISBLANK('Foglio Google'!C140),"-",'Foglio Google'!C140)</f>
        <v>28</v>
      </c>
      <c r="L141" s="5" t="str">
        <f>IF(ISBLANK('Foglio Google'!D140),"-",'Foglio Google'!D140)</f>
        <v>superiore</v>
      </c>
      <c r="M141" s="5" t="str">
        <f>IF(ISBLANK('Foglio Google'!E140),"-",'Foglio Google'!E140)</f>
        <v>occupato</v>
      </c>
      <c r="N141" s="5" t="str">
        <f>IF(ISBLANK('Foglio Google'!F140),"-",'Foglio Google'!F140)</f>
        <v>operaio</v>
      </c>
      <c r="O141" s="4">
        <f>IF(ISBLANK('Foglio Google'!G140),"-",'Foglio Google'!G140)</f>
        <v>28</v>
      </c>
      <c r="P141" s="5" t="str">
        <f>IF(ISBLANK('Foglio Google'!H140),"-",'Foglio Google'!H140)</f>
        <v>superiore</v>
      </c>
      <c r="Q141" s="5" t="str">
        <f>IF(ISBLANK('Foglio Google'!I140),"-",'Foglio Google'!I140)</f>
        <v>casalinga</v>
      </c>
      <c r="R141" s="5" t="str">
        <f>IF(ISBLANK('Foglio Google'!J140),"-",'Foglio Google'!J140)</f>
        <v>-</v>
      </c>
      <c r="S141" s="4">
        <f>IF(ISBLANK('Foglio Google'!U140),"0",'Foglio Google'!U140)</f>
        <v>2</v>
      </c>
      <c r="T141" s="5" t="s">
        <v>845</v>
      </c>
      <c r="U141" s="5" t="str">
        <f>IF(ISBLANK('Foglio Google'!BH140),"-",'Foglio Google'!BH140)</f>
        <v>ORL</v>
      </c>
      <c r="V141" s="5">
        <f>IF(ISBLANK('Foglio Google'!W140),"0",'Foglio Google'!W140)</f>
        <v>4</v>
      </c>
      <c r="W141" s="5">
        <f>IF(ISBLANK('Foglio Google'!X140),"0",'Foglio Google'!X140)</f>
        <v>0</v>
      </c>
      <c r="X141" s="5">
        <f>IF(ISBLANK('Foglio Google'!Y140),"0",'Foglio Google'!Y140)</f>
        <v>2</v>
      </c>
      <c r="Y141" s="5">
        <f>IF(ISBLANK('Foglio Google'!Z140),"0",'Foglio Google'!Z140)</f>
        <v>0</v>
      </c>
      <c r="Z141" s="5">
        <f>IF(ISBLANK('Foglio Google'!AA140),"0",'Foglio Google'!AA140)</f>
        <v>0</v>
      </c>
      <c r="AA141" s="4" t="str">
        <f>IF(ISBLANK('Foglio Google'!AB140),"-",'Foglio Google'!AB140)</f>
        <v>no</v>
      </c>
      <c r="AB141" s="5" t="str">
        <f t="shared" si="4"/>
        <v/>
      </c>
      <c r="AC141" s="4" t="str">
        <f>IF(ISBLANK('Foglio Google'!AC140),"",'Foglio Google'!AC140)</f>
        <v/>
      </c>
      <c r="AD141" s="5" t="str">
        <f>IF(ISBLANK('Foglio Google'!AD140),"",'Foglio Google'!AD140)</f>
        <v/>
      </c>
      <c r="AE141" s="5" t="str">
        <f>IF(ISBLANK('Foglio Google'!AE140),"",'Foglio Google'!AE140)</f>
        <v/>
      </c>
      <c r="AF141" s="5" t="str">
        <f>IF(ISBLANK('Foglio Google'!AF140),"",'Foglio Google'!AF140)</f>
        <v/>
      </c>
      <c r="AG141" s="5" t="str">
        <f>IF(ISBLANK('Foglio Google'!AG140),"",'Foglio Google'!AG140)</f>
        <v/>
      </c>
      <c r="AH141" s="5" t="str">
        <f>IF(ISBLANK('Foglio Google'!AH140),"",'Foglio Google'!AH140)</f>
        <v/>
      </c>
      <c r="AI141" s="5" t="str">
        <f>IF(ISBLANK('Foglio Google'!AI140),"",'Foglio Google'!AI140)</f>
        <v/>
      </c>
      <c r="AJ141" s="5" t="str">
        <f>IF(ISBLANK('Foglio Google'!AJ140),"",'Foglio Google'!AJ140)</f>
        <v/>
      </c>
      <c r="AK141" s="5" t="str">
        <f>IF(ISBLANK('Foglio Google'!AK140),"",'Foglio Google'!AK140)</f>
        <v/>
      </c>
      <c r="AL141" s="4" t="str">
        <f>IF(ISBLANK('Foglio Google'!BJ140),"-",'Foglio Google'!BJ140)</f>
        <v>-</v>
      </c>
      <c r="AM141" t="str">
        <f>IF(ISBLANK('Foglio Google'!AM140),"",'Foglio Google'!AM140)</f>
        <v/>
      </c>
      <c r="AN141" t="str">
        <f>IF(ISBLANK('Foglio Google'!AN140),"",'Foglio Google'!AN140)</f>
        <v/>
      </c>
      <c r="AO141" t="str">
        <f>IF(ISBLANK('Foglio Google'!AO140),"",'Foglio Google'!AO140)</f>
        <v/>
      </c>
      <c r="AP141" t="str">
        <f>IF(ISBLANK('Foglio Google'!AP140),"",'Foglio Google'!AP140)</f>
        <v/>
      </c>
      <c r="AQ141" t="str">
        <f>IF(ISBLANK('Foglio Google'!AQ140),"",'Foglio Google'!AQ140)</f>
        <v/>
      </c>
      <c r="AR141" t="str">
        <f>IF(ISBLANK('Foglio Google'!AR140),"",'Foglio Google'!AR140)</f>
        <v>sì, sempre</v>
      </c>
      <c r="AS141" t="str">
        <f>IF(ISBLANK('Foglio Google'!AS140),"",'Foglio Google'!AS140)</f>
        <v/>
      </c>
      <c r="AT141" t="str">
        <f>IF(ISBLANK('Foglio Google'!AT140),"",'Foglio Google'!AT140)</f>
        <v/>
      </c>
      <c r="AU141" t="str">
        <f>IF(ISBLANK('Foglio Google'!AU140),"",'Foglio Google'!AU140)</f>
        <v/>
      </c>
      <c r="AV141" t="str">
        <f>IF(ISBLANK('Foglio Google'!AV140),"",'Foglio Google'!AV140)</f>
        <v/>
      </c>
      <c r="AW141" t="str">
        <f>IF(ISBLANK('Foglio Google'!AW140),"",'Foglio Google'!AW140)</f>
        <v/>
      </c>
      <c r="AX141" s="6" t="str">
        <f>IF(ISBLANK('Foglio Google'!AX140),"",'Foglio Google'!AX140)</f>
        <v/>
      </c>
      <c r="AY141" s="6" t="str">
        <f>IF(ISBLANK('Foglio Google'!AY140),"",'Foglio Google'!AY140)</f>
        <v>sì</v>
      </c>
      <c r="AZ141" s="6" t="str">
        <f>IF(ISBLANK('Foglio Google'!AZ140),"",'Foglio Google'!AZ140)</f>
        <v>sì</v>
      </c>
      <c r="BA141" s="6" t="str">
        <f>IF(ISBLANK('Foglio Google'!BA140),"",'Foglio Google'!BA140)</f>
        <v>sì</v>
      </c>
    </row>
    <row r="142" spans="1:53">
      <c r="A142">
        <f t="shared" si="5"/>
        <v>140</v>
      </c>
      <c r="B142" s="1" t="str">
        <f>IF(ISBLANK('Foglio Google'!A141),"-",'Foglio Google'!A141)</f>
        <v>20/04/2015 18.01.54</v>
      </c>
      <c r="C142" s="23">
        <v>1</v>
      </c>
      <c r="D142" s="4" t="str">
        <f>IF(ISBLANK('Foglio Google'!K141),"-",'Foglio Google'!K141)</f>
        <v>giulia forneris</v>
      </c>
      <c r="E142" s="5" t="str">
        <f>IF(ISBLANK('Foglio Google'!S141),"-",'Foglio Google'!S141)</f>
        <v>femmina</v>
      </c>
      <c r="F142" s="5">
        <f>IF(ISBLANK('Foglio Google'!T141),"-",'Foglio Google'!T141)</f>
        <v>3</v>
      </c>
      <c r="G142" s="16">
        <f>IF(ISBLANK('Foglio Google'!BE141),"-",'Foglio Google'!BE141)</f>
        <v>40713</v>
      </c>
      <c r="H142" s="4">
        <f>IF(ISBLANK('Foglio Google'!Q141),"0",'Foglio Google'!Q141)</f>
        <v>3</v>
      </c>
      <c r="I142" s="4" t="str">
        <f>IF(ISBLANK('Foglio Google'!BG141),"0",'Foglio Google'!BG141)</f>
        <v>secondogenito</v>
      </c>
      <c r="J142" s="5" t="str">
        <f>IF(ISBLANK('Foglio Google'!B141),"-",'Foglio Google'!B141)</f>
        <v>madre</v>
      </c>
      <c r="K142" s="4">
        <f>IF(ISBLANK('Foglio Google'!C141),"-",'Foglio Google'!C141)</f>
        <v>40</v>
      </c>
      <c r="L142" s="5" t="str">
        <f>IF(ISBLANK('Foglio Google'!D141),"-",'Foglio Google'!D141)</f>
        <v>media</v>
      </c>
      <c r="M142" s="5" t="str">
        <f>IF(ISBLANK('Foglio Google'!E141),"-",'Foglio Google'!E141)</f>
        <v>occupato</v>
      </c>
      <c r="N142" s="5" t="str">
        <f>IF(ISBLANK('Foglio Google'!F141),"-",'Foglio Google'!F141)</f>
        <v>operaio</v>
      </c>
      <c r="O142" s="4">
        <f>IF(ISBLANK('Foglio Google'!G141),"-",'Foglio Google'!G141)</f>
        <v>38</v>
      </c>
      <c r="P142" s="5" t="str">
        <f>IF(ISBLANK('Foglio Google'!H141),"-",'Foglio Google'!H141)</f>
        <v>superiore</v>
      </c>
      <c r="Q142" s="5" t="str">
        <f>IF(ISBLANK('Foglio Google'!I141),"-",'Foglio Google'!I141)</f>
        <v>disoccupata</v>
      </c>
      <c r="R142" s="5" t="str">
        <f>IF(ISBLANK('Foglio Google'!J141),"-",'Foglio Google'!J141)</f>
        <v>-</v>
      </c>
      <c r="S142" s="4">
        <f>IF(ISBLANK('Foglio Google'!U141),"0",'Foglio Google'!U141)</f>
        <v>7</v>
      </c>
      <c r="T142" s="5" t="s">
        <v>846</v>
      </c>
      <c r="U142" s="5" t="str">
        <f>IF(ISBLANK('Foglio Google'!BH141),"-",'Foglio Google'!BH141)</f>
        <v>ORL</v>
      </c>
      <c r="V142" s="5">
        <f>IF(ISBLANK('Foglio Google'!W141),"0",'Foglio Google'!W141)</f>
        <v>5</v>
      </c>
      <c r="W142" s="5">
        <f>IF(ISBLANK('Foglio Google'!X141),"0",'Foglio Google'!X141)</f>
        <v>1</v>
      </c>
      <c r="X142" s="5">
        <f>IF(ISBLANK('Foglio Google'!Y141),"0",'Foglio Google'!Y141)</f>
        <v>5</v>
      </c>
      <c r="Y142" s="5">
        <f>IF(ISBLANK('Foglio Google'!Z141),"0",'Foglio Google'!Z141)</f>
        <v>1</v>
      </c>
      <c r="Z142" s="5">
        <f>IF(ISBLANK('Foglio Google'!AA141),"0",'Foglio Google'!AA141)</f>
        <v>1</v>
      </c>
      <c r="AA142" s="4" t="str">
        <f>IF(ISBLANK('Foglio Google'!AB141),"-",'Foglio Google'!AB141)</f>
        <v>si</v>
      </c>
      <c r="AB142" s="5">
        <f t="shared" si="4"/>
        <v>1</v>
      </c>
      <c r="AC142" s="4" t="str">
        <f>IF(ISBLANK('Foglio Google'!AC141),"",'Foglio Google'!AC141)</f>
        <v/>
      </c>
      <c r="AD142" s="5" t="str">
        <f>IF(ISBLANK('Foglio Google'!AD141),"",'Foglio Google'!AD141)</f>
        <v/>
      </c>
      <c r="AE142" s="5" t="str">
        <f>IF(ISBLANK('Foglio Google'!AE141),"",'Foglio Google'!AE141)</f>
        <v/>
      </c>
      <c r="AF142" s="5" t="str">
        <f>IF(ISBLANK('Foglio Google'!AF141),"",'Foglio Google'!AF141)</f>
        <v/>
      </c>
      <c r="AG142" s="5" t="str">
        <f>IF(ISBLANK('Foglio Google'!AG141),"",'Foglio Google'!AG141)</f>
        <v>1 volta</v>
      </c>
      <c r="AH142" s="5" t="str">
        <f>IF(ISBLANK('Foglio Google'!AH141),"",'Foglio Google'!AH141)</f>
        <v/>
      </c>
      <c r="AI142" s="5" t="str">
        <f>IF(ISBLANK('Foglio Google'!AI141),"",'Foglio Google'!AI141)</f>
        <v/>
      </c>
      <c r="AJ142" s="5" t="str">
        <f>IF(ISBLANK('Foglio Google'!AJ141),"",'Foglio Google'!AJ141)</f>
        <v/>
      </c>
      <c r="AK142" s="5" t="str">
        <f>IF(ISBLANK('Foglio Google'!AK141),"",'Foglio Google'!AK141)</f>
        <v/>
      </c>
      <c r="AL142" s="4" t="s">
        <v>821</v>
      </c>
      <c r="AM142" t="str">
        <f>IF(ISBLANK('Foglio Google'!AM141),"",'Foglio Google'!AM141)</f>
        <v>mai</v>
      </c>
      <c r="AN142" t="str">
        <f>IF(ISBLANK('Foglio Google'!AN141),"",'Foglio Google'!AN141)</f>
        <v>in alternativa</v>
      </c>
      <c r="AO142" t="str">
        <f>IF(ISBLANK('Foglio Google'!AO141),"",'Foglio Google'!AO141)</f>
        <v>la medicina convenzionale</v>
      </c>
      <c r="AP142" t="str">
        <f>IF(ISBLANK('Foglio Google'!AP141),"",'Foglio Google'!AP141)</f>
        <v>medicine convenzionali</v>
      </c>
      <c r="AQ142" t="str">
        <f>IF(ISBLANK('Foglio Google'!AQ141),"",'Foglio Google'!AQ141)</f>
        <v>medicine non convenzionali</v>
      </c>
      <c r="AR142" t="str">
        <f>IF(ISBLANK('Foglio Google'!AR141),"",'Foglio Google'!AR141)</f>
        <v>dipende dalla patologia per la quale si utilizzano</v>
      </c>
      <c r="AS142" t="str">
        <f>IF(ISBLANK('Foglio Google'!AS141),"",'Foglio Google'!AS141)</f>
        <v>farmacista</v>
      </c>
      <c r="AT142" t="str">
        <f>IF(ISBLANK('Foglio Google'!AT141),"",'Foglio Google'!AT141)</f>
        <v>granuli omeopatici</v>
      </c>
      <c r="AU142" t="str">
        <f>IF(ISBLANK('Foglio Google'!AU141),"",'Foglio Google'!AU141)</f>
        <v>no</v>
      </c>
      <c r="AV142" t="str">
        <f>IF(ISBLANK('Foglio Google'!AV141),"",'Foglio Google'!AV141)</f>
        <v/>
      </c>
      <c r="AW142" t="str">
        <f>IF(ISBLANK('Foglio Google'!AW141),"",'Foglio Google'!AW141)</f>
        <v>no</v>
      </c>
      <c r="AX142" s="6" t="str">
        <f>IF(ISBLANK('Foglio Google'!AX141),"",'Foglio Google'!AX141)</f>
        <v>per fallimento della terapia convenzionale</v>
      </c>
      <c r="AY142" s="6" t="str">
        <f>IF(ISBLANK('Foglio Google'!AY141),"",'Foglio Google'!AY141)</f>
        <v>sì</v>
      </c>
      <c r="AZ142" s="6" t="str">
        <f>IF(ISBLANK('Foglio Google'!AZ141),"",'Foglio Google'!AZ141)</f>
        <v>sì</v>
      </c>
      <c r="BA142" s="6" t="str">
        <f>IF(ISBLANK('Foglio Google'!BA141),"",'Foglio Google'!BA141)</f>
        <v>sì</v>
      </c>
    </row>
    <row r="143" spans="1:53">
      <c r="A143">
        <f t="shared" si="5"/>
        <v>141</v>
      </c>
      <c r="B143" s="1" t="str">
        <f>IF(ISBLANK('Foglio Google'!A142),"-",'Foglio Google'!A142)</f>
        <v>20/04/2015 18.59.26</v>
      </c>
      <c r="C143" s="23">
        <v>1</v>
      </c>
      <c r="D143" s="4" t="str">
        <f>IF(ISBLANK('Foglio Google'!K142),"-",'Foglio Google'!K142)</f>
        <v>sofia villella</v>
      </c>
      <c r="E143" s="5" t="str">
        <f>IF(ISBLANK('Foglio Google'!S142),"-",'Foglio Google'!S142)</f>
        <v>femmina</v>
      </c>
      <c r="F143" s="5">
        <f>IF(ISBLANK('Foglio Google'!T142),"-",'Foglio Google'!T142)</f>
        <v>6</v>
      </c>
      <c r="G143" s="16">
        <f>IF(ISBLANK('Foglio Google'!BE142),"-",'Foglio Google'!BE142)</f>
        <v>39689</v>
      </c>
      <c r="H143" s="4">
        <f>IF(ISBLANK('Foglio Google'!Q142),"0",'Foglio Google'!Q142)</f>
        <v>3</v>
      </c>
      <c r="I143" s="4" t="str">
        <f>IF(ISBLANK('Foglio Google'!BG142),"0",'Foglio Google'!BG142)</f>
        <v>terzogenito</v>
      </c>
      <c r="J143" s="5" t="str">
        <f>IF(ISBLANK('Foglio Google'!B142),"-",'Foglio Google'!B142)</f>
        <v>madre</v>
      </c>
      <c r="K143" s="4">
        <f>IF(ISBLANK('Foglio Google'!C142),"-",'Foglio Google'!C142)</f>
        <v>52</v>
      </c>
      <c r="L143" s="5" t="str">
        <f>IF(ISBLANK('Foglio Google'!D142),"-",'Foglio Google'!D142)</f>
        <v>media</v>
      </c>
      <c r="M143" s="5" t="str">
        <f>IF(ISBLANK('Foglio Google'!E142),"-",'Foglio Google'!E142)</f>
        <v>occupato</v>
      </c>
      <c r="N143" s="5" t="str">
        <f>IF(ISBLANK('Foglio Google'!F142),"-",'Foglio Google'!F142)</f>
        <v>operaio</v>
      </c>
      <c r="O143" s="4">
        <f>IF(ISBLANK('Foglio Google'!G142),"-",'Foglio Google'!G142)</f>
        <v>49</v>
      </c>
      <c r="P143" s="5" t="str">
        <f>IF(ISBLANK('Foglio Google'!H142),"-",'Foglio Google'!H142)</f>
        <v>media</v>
      </c>
      <c r="Q143" s="5" t="str">
        <f>IF(ISBLANK('Foglio Google'!I142),"-",'Foglio Google'!I142)</f>
        <v>casalinga</v>
      </c>
      <c r="R143" s="5" t="str">
        <f>IF(ISBLANK('Foglio Google'!J142),"-",'Foglio Google'!J142)</f>
        <v>-</v>
      </c>
      <c r="S143" s="4">
        <f>IF(ISBLANK('Foglio Google'!U142),"0",'Foglio Google'!U142)</f>
        <v>4</v>
      </c>
      <c r="T143" s="5" t="s">
        <v>845</v>
      </c>
      <c r="U143" s="5" t="str">
        <f>IF(ISBLANK('Foglio Google'!BH142),"-",'Foglio Google'!BH142)</f>
        <v>ORL</v>
      </c>
      <c r="V143" s="5">
        <f>IF(ISBLANK('Foglio Google'!W142),"0",'Foglio Google'!W142)</f>
        <v>4</v>
      </c>
      <c r="W143" s="5">
        <f>IF(ISBLANK('Foglio Google'!X142),"0",'Foglio Google'!X142)</f>
        <v>2</v>
      </c>
      <c r="X143" s="5">
        <f>IF(ISBLANK('Foglio Google'!Y142),"0",'Foglio Google'!Y142)</f>
        <v>5</v>
      </c>
      <c r="Y143" s="5">
        <f>IF(ISBLANK('Foglio Google'!Z142),"0",'Foglio Google'!Z142)</f>
        <v>0</v>
      </c>
      <c r="Z143" s="5">
        <f>IF(ISBLANK('Foglio Google'!AA142),"0",'Foglio Google'!AA142)</f>
        <v>0</v>
      </c>
      <c r="AA143" s="4" t="str">
        <f>IF(ISBLANK('Foglio Google'!AB142),"-",'Foglio Google'!AB142)</f>
        <v>no</v>
      </c>
      <c r="AB143" s="5" t="str">
        <f t="shared" si="4"/>
        <v/>
      </c>
      <c r="AC143" s="4" t="str">
        <f>IF(ISBLANK('Foglio Google'!AC142),"",'Foglio Google'!AC142)</f>
        <v/>
      </c>
      <c r="AD143" s="5" t="str">
        <f>IF(ISBLANK('Foglio Google'!AD142),"",'Foglio Google'!AD142)</f>
        <v/>
      </c>
      <c r="AE143" s="5" t="str">
        <f>IF(ISBLANK('Foglio Google'!AE142),"",'Foglio Google'!AE142)</f>
        <v/>
      </c>
      <c r="AF143" s="5" t="str">
        <f>IF(ISBLANK('Foglio Google'!AF142),"",'Foglio Google'!AF142)</f>
        <v/>
      </c>
      <c r="AG143" s="5" t="str">
        <f>IF(ISBLANK('Foglio Google'!AG142),"",'Foglio Google'!AG142)</f>
        <v/>
      </c>
      <c r="AH143" s="5" t="str">
        <f>IF(ISBLANK('Foglio Google'!AH142),"",'Foglio Google'!AH142)</f>
        <v/>
      </c>
      <c r="AI143" s="5" t="str">
        <f>IF(ISBLANK('Foglio Google'!AI142),"",'Foglio Google'!AI142)</f>
        <v/>
      </c>
      <c r="AJ143" s="5" t="str">
        <f>IF(ISBLANK('Foglio Google'!AJ142),"",'Foglio Google'!AJ142)</f>
        <v/>
      </c>
      <c r="AK143" s="5" t="str">
        <f>IF(ISBLANK('Foglio Google'!AK142),"",'Foglio Google'!AK142)</f>
        <v/>
      </c>
      <c r="AL143" s="4" t="str">
        <f>IF(ISBLANK('Foglio Google'!BJ142),"-",'Foglio Google'!BJ142)</f>
        <v>-</v>
      </c>
      <c r="AM143" t="str">
        <f>IF(ISBLANK('Foglio Google'!AM142),"",'Foglio Google'!AM142)</f>
        <v/>
      </c>
      <c r="AN143" t="str">
        <f>IF(ISBLANK('Foglio Google'!AN142),"",'Foglio Google'!AN142)</f>
        <v/>
      </c>
      <c r="AO143" t="str">
        <f>IF(ISBLANK('Foglio Google'!AO142),"",'Foglio Google'!AO142)</f>
        <v/>
      </c>
      <c r="AP143" t="str">
        <f>IF(ISBLANK('Foglio Google'!AP142),"",'Foglio Google'!AP142)</f>
        <v/>
      </c>
      <c r="AQ143" t="str">
        <f>IF(ISBLANK('Foglio Google'!AQ142),"",'Foglio Google'!AQ142)</f>
        <v/>
      </c>
      <c r="AR143" t="str">
        <f>IF(ISBLANK('Foglio Google'!AR142),"",'Foglio Google'!AR142)</f>
        <v>dipende dalla patologia per la quale si utilizzano</v>
      </c>
      <c r="AS143" t="str">
        <f>IF(ISBLANK('Foglio Google'!AS142),"",'Foglio Google'!AS142)</f>
        <v/>
      </c>
      <c r="AT143" t="str">
        <f>IF(ISBLANK('Foglio Google'!AT142),"",'Foglio Google'!AT142)</f>
        <v/>
      </c>
      <c r="AU143" t="str">
        <f>IF(ISBLANK('Foglio Google'!AU142),"",'Foglio Google'!AU142)</f>
        <v/>
      </c>
      <c r="AV143" t="str">
        <f>IF(ISBLANK('Foglio Google'!AV142),"",'Foglio Google'!AV142)</f>
        <v/>
      </c>
      <c r="AW143" t="str">
        <f>IF(ISBLANK('Foglio Google'!AW142),"",'Foglio Google'!AW142)</f>
        <v/>
      </c>
      <c r="AX143" s="6" t="str">
        <f>IF(ISBLANK('Foglio Google'!AX142),"",'Foglio Google'!AX142)</f>
        <v/>
      </c>
      <c r="AY143" s="6" t="str">
        <f>IF(ISBLANK('Foglio Google'!AY142),"",'Foglio Google'!AY142)</f>
        <v>sì</v>
      </c>
      <c r="AZ143" s="6" t="str">
        <f>IF(ISBLANK('Foglio Google'!AZ142),"",'Foglio Google'!AZ142)</f>
        <v>sì</v>
      </c>
      <c r="BA143" s="6" t="str">
        <f>IF(ISBLANK('Foglio Google'!BA142),"",'Foglio Google'!BA142)</f>
        <v>sì</v>
      </c>
    </row>
    <row r="144" spans="1:53" ht="28">
      <c r="A144">
        <f t="shared" si="5"/>
        <v>142</v>
      </c>
      <c r="B144" s="1" t="str">
        <f>IF(ISBLANK('Foglio Google'!A143),"-",'Foglio Google'!A143)</f>
        <v>21/04/2015 10.41.46</v>
      </c>
      <c r="C144" s="23">
        <v>1</v>
      </c>
      <c r="D144" s="4" t="str">
        <f>IF(ISBLANK('Foglio Google'!K143),"-",'Foglio Google'!K143)</f>
        <v>linda guidetti</v>
      </c>
      <c r="E144" s="5" t="str">
        <f>IF(ISBLANK('Foglio Google'!S143),"-",'Foglio Google'!S143)</f>
        <v>femmina</v>
      </c>
      <c r="F144" s="5">
        <f>IF(ISBLANK('Foglio Google'!T143),"-",'Foglio Google'!T143)</f>
        <v>5</v>
      </c>
      <c r="G144" s="16">
        <f>IF(ISBLANK('Foglio Google'!BE143),"-",'Foglio Google'!BE143)</f>
        <v>40163</v>
      </c>
      <c r="H144" s="4">
        <f>IF(ISBLANK('Foglio Google'!Q143),"0",'Foglio Google'!Q143)</f>
        <v>2</v>
      </c>
      <c r="I144" s="4" t="str">
        <f>IF(ISBLANK('Foglio Google'!BG143),"0",'Foglio Google'!BG143)</f>
        <v>primogenito</v>
      </c>
      <c r="J144" s="5" t="str">
        <f>IF(ISBLANK('Foglio Google'!B143),"-",'Foglio Google'!B143)</f>
        <v>madre</v>
      </c>
      <c r="K144" s="4">
        <f>IF(ISBLANK('Foglio Google'!C143),"-",'Foglio Google'!C143)</f>
        <v>36</v>
      </c>
      <c r="L144" s="5" t="str">
        <f>IF(ISBLANK('Foglio Google'!D143),"-",'Foglio Google'!D143)</f>
        <v>laurea</v>
      </c>
      <c r="M144" s="5" t="str">
        <f>IF(ISBLANK('Foglio Google'!E143),"-",'Foglio Google'!E143)</f>
        <v>occupato</v>
      </c>
      <c r="N144" s="5" t="str">
        <f>IF(ISBLANK('Foglio Google'!F143),"-",'Foglio Google'!F143)</f>
        <v>libero professionista</v>
      </c>
      <c r="O144" s="4">
        <f>IF(ISBLANK('Foglio Google'!G143),"-",'Foglio Google'!G143)</f>
        <v>37</v>
      </c>
      <c r="P144" s="5" t="str">
        <f>IF(ISBLANK('Foglio Google'!H143),"-",'Foglio Google'!H143)</f>
        <v>laurea</v>
      </c>
      <c r="Q144" s="5" t="str">
        <f>IF(ISBLANK('Foglio Google'!I143),"-",'Foglio Google'!I143)</f>
        <v>disoccupata</v>
      </c>
      <c r="R144" s="5" t="str">
        <f>IF(ISBLANK('Foglio Google'!J143),"-",'Foglio Google'!J143)</f>
        <v>-</v>
      </c>
      <c r="S144" s="4">
        <f>IF(ISBLANK('Foglio Google'!U143),"0",'Foglio Google'!U143)</f>
        <v>1</v>
      </c>
      <c r="T144" s="5" t="s">
        <v>845</v>
      </c>
      <c r="U144" s="5" t="str">
        <f>IF(ISBLANK('Foglio Google'!BH143),"-",'Foglio Google'!BH143)</f>
        <v>ORL</v>
      </c>
      <c r="V144" s="5">
        <f>IF(ISBLANK('Foglio Google'!W143),"0",'Foglio Google'!W143)</f>
        <v>1</v>
      </c>
      <c r="W144" s="5">
        <f>IF(ISBLANK('Foglio Google'!X143),"0",'Foglio Google'!X143)</f>
        <v>0</v>
      </c>
      <c r="X144" s="5">
        <f>IF(ISBLANK('Foglio Google'!Y143),"0",'Foglio Google'!Y143)</f>
        <v>4</v>
      </c>
      <c r="Y144" s="5">
        <f>IF(ISBLANK('Foglio Google'!Z143),"0",'Foglio Google'!Z143)</f>
        <v>4</v>
      </c>
      <c r="Z144" s="5">
        <f>IF(ISBLANK('Foglio Google'!AA143),"0",'Foglio Google'!AA143)</f>
        <v>1</v>
      </c>
      <c r="AA144" s="4" t="str">
        <f>IF(ISBLANK('Foglio Google'!AB143),"-",'Foglio Google'!AB143)</f>
        <v>si</v>
      </c>
      <c r="AB144" s="5">
        <f t="shared" si="4"/>
        <v>1</v>
      </c>
      <c r="AC144" s="4" t="str">
        <f>IF(ISBLANK('Foglio Google'!AC143),"",'Foglio Google'!AC143)</f>
        <v/>
      </c>
      <c r="AD144" s="5" t="str">
        <f>IF(ISBLANK('Foglio Google'!AD143),"",'Foglio Google'!AD143)</f>
        <v>più di 7 volte</v>
      </c>
      <c r="AE144" s="5" t="str">
        <f>IF(ISBLANK('Foglio Google'!AE143),"",'Foglio Google'!AE143)</f>
        <v/>
      </c>
      <c r="AF144" s="5" t="str">
        <f>IF(ISBLANK('Foglio Google'!AF143),"",'Foglio Google'!AF143)</f>
        <v/>
      </c>
      <c r="AG144" s="5" t="str">
        <f>IF(ISBLANK('Foglio Google'!AG143),"",'Foglio Google'!AG143)</f>
        <v>1 volta</v>
      </c>
      <c r="AH144" s="5" t="str">
        <f>IF(ISBLANK('Foglio Google'!AH143),"",'Foglio Google'!AH143)</f>
        <v/>
      </c>
      <c r="AI144" s="5" t="str">
        <f>IF(ISBLANK('Foglio Google'!AI143),"",'Foglio Google'!AI143)</f>
        <v/>
      </c>
      <c r="AJ144" s="5" t="str">
        <f>IF(ISBLANK('Foglio Google'!AJ143),"",'Foglio Google'!AJ143)</f>
        <v/>
      </c>
      <c r="AK144" s="5" t="str">
        <f>IF(ISBLANK('Foglio Google'!AK143),"",'Foglio Google'!AK143)</f>
        <v/>
      </c>
      <c r="AL144" s="4" t="str">
        <f>IF(ISBLANK('Foglio Google'!BJ143),"-",'Foglio Google'!BJ143)</f>
        <v>immuno/orl</v>
      </c>
      <c r="AM144" t="str">
        <f>IF(ISBLANK('Foglio Google'!AM143),"",'Foglio Google'!AM143)</f>
        <v>nella maggior parte dei casi</v>
      </c>
      <c r="AN144" t="str">
        <f>IF(ISBLANK('Foglio Google'!AN143),"",'Foglio Google'!AN143)</f>
        <v>insieme</v>
      </c>
      <c r="AO144" t="str">
        <f>IF(ISBLANK('Foglio Google'!AO143),"",'Foglio Google'!AO143)</f>
        <v/>
      </c>
      <c r="AP144" t="str">
        <f>IF(ISBLANK('Foglio Google'!AP143),"",'Foglio Google'!AP143)</f>
        <v>medicine convenzionali</v>
      </c>
      <c r="AQ144" t="str">
        <f>IF(ISBLANK('Foglio Google'!AQ143),"",'Foglio Google'!AQ143)</f>
        <v>altro tentativo con la medicina convenzionale</v>
      </c>
      <c r="AR144" t="str">
        <f>IF(ISBLANK('Foglio Google'!AR143),"",'Foglio Google'!AR143)</f>
        <v>no</v>
      </c>
      <c r="AS144" t="str">
        <f>IF(ISBLANK('Foglio Google'!AS143),"",'Foglio Google'!AS143)</f>
        <v>farmacista, su consiglio di conoscenti che le utilizzano</v>
      </c>
      <c r="AT144" t="str">
        <f>IF(ISBLANK('Foglio Google'!AT143),"",'Foglio Google'!AT143)</f>
        <v>anascoccinum, Iver, sciroppo bava di lumaca</v>
      </c>
      <c r="AU144" t="str">
        <f>IF(ISBLANK('Foglio Google'!AU143),"",'Foglio Google'!AU143)</f>
        <v>no</v>
      </c>
      <c r="AV144" t="str">
        <f>IF(ISBLANK('Foglio Google'!AV143),"",'Foglio Google'!AV143)</f>
        <v/>
      </c>
      <c r="AW144" t="str">
        <f>IF(ISBLANK('Foglio Google'!AW143),"",'Foglio Google'!AW143)</f>
        <v>si</v>
      </c>
      <c r="AX144" s="6" t="str">
        <f>IF(ISBLANK('Foglio Google'!AX143),"",'Foglio Google'!AX143)</f>
        <v>Perche ritengo che le medicine non convenzionali sono piu sicure e “naturali” e non hanno effetti collaterali</v>
      </c>
      <c r="AY144" s="6" t="str">
        <f>IF(ISBLANK('Foglio Google'!AY143),"",'Foglio Google'!AY143)</f>
        <v>non lo so</v>
      </c>
      <c r="AZ144" s="6" t="str">
        <f>IF(ISBLANK('Foglio Google'!AZ143),"",'Foglio Google'!AZ143)</f>
        <v>sì</v>
      </c>
      <c r="BA144" s="6" t="str">
        <f>IF(ISBLANK('Foglio Google'!BA143),"",'Foglio Google'!BA143)</f>
        <v>non sempre</v>
      </c>
    </row>
    <row r="145" spans="1:53" ht="28">
      <c r="A145">
        <f t="shared" si="5"/>
        <v>143</v>
      </c>
      <c r="B145" s="1" t="str">
        <f>IF(ISBLANK('Foglio Google'!A144),"-",'Foglio Google'!A144)</f>
        <v>21/04/2015 11.00.02</v>
      </c>
      <c r="C145" s="23">
        <v>1</v>
      </c>
      <c r="D145" s="4" t="str">
        <f>IF(ISBLANK('Foglio Google'!K144),"-",'Foglio Google'!K144)</f>
        <v>greta bonavita</v>
      </c>
      <c r="E145" s="5" t="str">
        <f>IF(ISBLANK('Foglio Google'!S144),"-",'Foglio Google'!S144)</f>
        <v>femmina</v>
      </c>
      <c r="F145" s="5">
        <f>IF(ISBLANK('Foglio Google'!T144),"-",'Foglio Google'!T144)</f>
        <v>4</v>
      </c>
      <c r="G145" s="16">
        <f>IF(ISBLANK('Foglio Google'!BE144),"-",'Foglio Google'!BE144)</f>
        <v>40493</v>
      </c>
      <c r="H145" s="4">
        <f>IF(ISBLANK('Foglio Google'!Q144),"0",'Foglio Google'!Q144)</f>
        <v>3</v>
      </c>
      <c r="I145" s="4" t="str">
        <f>IF(ISBLANK('Foglio Google'!BG144),"0",'Foglio Google'!BG144)</f>
        <v>terzogenito</v>
      </c>
      <c r="J145" s="5" t="str">
        <f>IF(ISBLANK('Foglio Google'!B144),"-",'Foglio Google'!B144)</f>
        <v>madre</v>
      </c>
      <c r="K145" s="4">
        <f>IF(ISBLANK('Foglio Google'!C144),"-",'Foglio Google'!C144)</f>
        <v>38</v>
      </c>
      <c r="L145" s="5" t="str">
        <f>IF(ISBLANK('Foglio Google'!D144),"-",'Foglio Google'!D144)</f>
        <v>media</v>
      </c>
      <c r="M145" s="5" t="str">
        <f>IF(ISBLANK('Foglio Google'!E144),"-",'Foglio Google'!E144)</f>
        <v>occupato</v>
      </c>
      <c r="N145" s="5" t="str">
        <f>IF(ISBLANK('Foglio Google'!F144),"-",'Foglio Google'!F144)</f>
        <v>operaio</v>
      </c>
      <c r="O145" s="4">
        <f>IF(ISBLANK('Foglio Google'!G144),"-",'Foglio Google'!G144)</f>
        <v>35</v>
      </c>
      <c r="P145" s="5" t="str">
        <f>IF(ISBLANK('Foglio Google'!H144),"-",'Foglio Google'!H144)</f>
        <v>media</v>
      </c>
      <c r="Q145" s="5" t="str">
        <f>IF(ISBLANK('Foglio Google'!I144),"-",'Foglio Google'!I144)</f>
        <v>casalinga</v>
      </c>
      <c r="R145" s="5" t="str">
        <f>IF(ISBLANK('Foglio Google'!J144),"-",'Foglio Google'!J144)</f>
        <v>-</v>
      </c>
      <c r="S145" s="4">
        <f>IF(ISBLANK('Foglio Google'!U144),"0",'Foglio Google'!U144)</f>
        <v>1</v>
      </c>
      <c r="T145" s="5" t="s">
        <v>845</v>
      </c>
      <c r="U145" s="5" t="str">
        <f>IF(ISBLANK('Foglio Google'!BH144),"-",'Foglio Google'!BH144)</f>
        <v>FEBBRE/INFLUENZA</v>
      </c>
      <c r="V145" s="5">
        <f>IF(ISBLANK('Foglio Google'!W144),"0",'Foglio Google'!W144)</f>
        <v>2</v>
      </c>
      <c r="W145" s="5">
        <f>IF(ISBLANK('Foglio Google'!X144),"0",'Foglio Google'!X144)</f>
        <v>0</v>
      </c>
      <c r="X145" s="5">
        <f>IF(ISBLANK('Foglio Google'!Y144),"0",'Foglio Google'!Y144)</f>
        <v>2</v>
      </c>
      <c r="Y145" s="5">
        <f>IF(ISBLANK('Foglio Google'!Z144),"0",'Foglio Google'!Z144)</f>
        <v>0</v>
      </c>
      <c r="Z145" s="5">
        <f>IF(ISBLANK('Foglio Google'!AA144),"0",'Foglio Google'!AA144)</f>
        <v>1</v>
      </c>
      <c r="AA145" s="4" t="str">
        <f>IF(ISBLANK('Foglio Google'!AB144),"-",'Foglio Google'!AB144)</f>
        <v>si</v>
      </c>
      <c r="AB145" s="5">
        <f t="shared" si="4"/>
        <v>1</v>
      </c>
      <c r="AC145" s="4" t="str">
        <f>IF(ISBLANK('Foglio Google'!AC144),"",'Foglio Google'!AC144)</f>
        <v/>
      </c>
      <c r="AD145" s="5" t="str">
        <f>IF(ISBLANK('Foglio Google'!AD144),"",'Foglio Google'!AD144)</f>
        <v>4 volte</v>
      </c>
      <c r="AE145" s="5" t="str">
        <f>IF(ISBLANK('Foglio Google'!AE144),"",'Foglio Google'!AE144)</f>
        <v/>
      </c>
      <c r="AF145" s="5" t="str">
        <f>IF(ISBLANK('Foglio Google'!AF144),"",'Foglio Google'!AF144)</f>
        <v/>
      </c>
      <c r="AG145" s="5" t="str">
        <f>IF(ISBLANK('Foglio Google'!AG144),"",'Foglio Google'!AG144)</f>
        <v/>
      </c>
      <c r="AH145" s="5" t="str">
        <f>IF(ISBLANK('Foglio Google'!AH144),"",'Foglio Google'!AH144)</f>
        <v/>
      </c>
      <c r="AI145" s="5" t="str">
        <f>IF(ISBLANK('Foglio Google'!AI144),"",'Foglio Google'!AI144)</f>
        <v/>
      </c>
      <c r="AJ145" s="5" t="str">
        <f>IF(ISBLANK('Foglio Google'!AJ144),"",'Foglio Google'!AJ144)</f>
        <v/>
      </c>
      <c r="AK145" s="5" t="str">
        <f>IF(ISBLANK('Foglio Google'!AK144),"",'Foglio Google'!AK144)</f>
        <v/>
      </c>
      <c r="AL145" s="4" t="str">
        <f>IF(ISBLANK('Foglio Google'!BJ144),"-",'Foglio Google'!BJ144)</f>
        <v>immuno/orl</v>
      </c>
      <c r="AM145" t="str">
        <f>IF(ISBLANK('Foglio Google'!AM144),"",'Foglio Google'!AM144)</f>
        <v>nella maggior parte dei casi</v>
      </c>
      <c r="AN145" t="str">
        <f>IF(ISBLANK('Foglio Google'!AN144),"",'Foglio Google'!AN144)</f>
        <v>in alternativa</v>
      </c>
      <c r="AO145" t="str">
        <f>IF(ISBLANK('Foglio Google'!AO144),"",'Foglio Google'!AO144)</f>
        <v>la medicina alternativa</v>
      </c>
      <c r="AP145" t="str">
        <f>IF(ISBLANK('Foglio Google'!AP144),"",'Foglio Google'!AP144)</f>
        <v>medicine convenzionali</v>
      </c>
      <c r="AQ145" t="str">
        <f>IF(ISBLANK('Foglio Google'!AQ144),"",'Foglio Google'!AQ144)</f>
        <v>medicine non convenzionali</v>
      </c>
      <c r="AR145" t="str">
        <f>IF(ISBLANK('Foglio Google'!AR144),"",'Foglio Google'!AR144)</f>
        <v>sì, sempre</v>
      </c>
      <c r="AS145" t="str">
        <f>IF(ISBLANK('Foglio Google'!AS144),"",'Foglio Google'!AS144)</f>
        <v/>
      </c>
      <c r="AT145" t="str">
        <f>IF(ISBLANK('Foglio Google'!AT144),"",'Foglio Google'!AT144)</f>
        <v>Grintuss, Apollonio</v>
      </c>
      <c r="AU145" t="str">
        <f>IF(ISBLANK('Foglio Google'!AU144),"",'Foglio Google'!AU144)</f>
        <v>no</v>
      </c>
      <c r="AV145" t="str">
        <f>IF(ISBLANK('Foglio Google'!AV144),"",'Foglio Google'!AV144)</f>
        <v/>
      </c>
      <c r="AW145" t="str">
        <f>IF(ISBLANK('Foglio Google'!AW144),"",'Foglio Google'!AW144)</f>
        <v>si</v>
      </c>
      <c r="AX145" s="6" t="str">
        <f>IF(ISBLANK('Foglio Google'!AX144),"",'Foglio Google'!AX144)</f>
        <v>Perche ritengo che le medicine non convenzionali sono piu sicure e “naturali” e non hanno effetti collaterali, Perche mi è stata consigliata o prescritta dal mio medico o da medici specializzati</v>
      </c>
      <c r="AY145" s="6" t="str">
        <f>IF(ISBLANK('Foglio Google'!AY144),"",'Foglio Google'!AY144)</f>
        <v>sì</v>
      </c>
      <c r="AZ145" s="6" t="str">
        <f>IF(ISBLANK('Foglio Google'!AZ144),"",'Foglio Google'!AZ144)</f>
        <v>sì</v>
      </c>
      <c r="BA145" s="6" t="str">
        <f>IF(ISBLANK('Foglio Google'!BA144),"",'Foglio Google'!BA144)</f>
        <v>sì</v>
      </c>
    </row>
    <row r="146" spans="1:53" ht="28">
      <c r="A146">
        <f t="shared" si="5"/>
        <v>144</v>
      </c>
      <c r="B146" s="1" t="str">
        <f>IF(ISBLANK('Foglio Google'!A145),"-",'Foglio Google'!A145)</f>
        <v>22/04/2015 13.12.14</v>
      </c>
      <c r="C146" s="23">
        <v>1</v>
      </c>
      <c r="D146" s="4" t="str">
        <f>IF(ISBLANK('Foglio Google'!K145),"-",'Foglio Google'!K145)</f>
        <v>simone mantovani</v>
      </c>
      <c r="E146" s="5" t="str">
        <f>IF(ISBLANK('Foglio Google'!S145),"-",'Foglio Google'!S145)</f>
        <v>maschio</v>
      </c>
      <c r="F146" s="5">
        <f>IF(ISBLANK('Foglio Google'!T145),"-",'Foglio Google'!T145)</f>
        <v>9</v>
      </c>
      <c r="G146" s="16">
        <f>IF(ISBLANK('Foglio Google'!BE145),"-",'Foglio Google'!BE145)</f>
        <v>38681</v>
      </c>
      <c r="H146" s="4">
        <f>IF(ISBLANK('Foglio Google'!Q145),"0",'Foglio Google'!Q145)</f>
        <v>2</v>
      </c>
      <c r="I146" s="4" t="str">
        <f>IF(ISBLANK('Foglio Google'!BG145),"0",'Foglio Google'!BG145)</f>
        <v>primogenito</v>
      </c>
      <c r="J146" s="5" t="str">
        <f>IF(ISBLANK('Foglio Google'!B145),"-",'Foglio Google'!B145)</f>
        <v>madre</v>
      </c>
      <c r="K146" s="4">
        <f>IF(ISBLANK('Foglio Google'!C145),"-",'Foglio Google'!C145)</f>
        <v>41</v>
      </c>
      <c r="L146" s="5" t="str">
        <f>IF(ISBLANK('Foglio Google'!D145),"-",'Foglio Google'!D145)</f>
        <v>superiore</v>
      </c>
      <c r="M146" s="5" t="str">
        <f>IF(ISBLANK('Foglio Google'!E145),"-",'Foglio Google'!E145)</f>
        <v>occupato</v>
      </c>
      <c r="N146" s="5" t="str">
        <f>IF(ISBLANK('Foglio Google'!F145),"-",'Foglio Google'!F145)</f>
        <v>libero professionista</v>
      </c>
      <c r="O146" s="4">
        <f>IF(ISBLANK('Foglio Google'!G145),"-",'Foglio Google'!G145)</f>
        <v>40</v>
      </c>
      <c r="P146" s="5" t="str">
        <f>IF(ISBLANK('Foglio Google'!H145),"-",'Foglio Google'!H145)</f>
        <v>superiore</v>
      </c>
      <c r="Q146" s="5" t="str">
        <f>IF(ISBLANK('Foglio Google'!I145),"-",'Foglio Google'!I145)</f>
        <v>occupata</v>
      </c>
      <c r="R146" s="5" t="str">
        <f>IF(ISBLANK('Foglio Google'!J145),"-",'Foglio Google'!J145)</f>
        <v>libera professionista</v>
      </c>
      <c r="S146" s="4">
        <f>IF(ISBLANK('Foglio Google'!U145),"0",'Foglio Google'!U145)</f>
        <v>1</v>
      </c>
      <c r="T146" s="5" t="s">
        <v>845</v>
      </c>
      <c r="U146" s="5" t="str">
        <f>IF(ISBLANK('Foglio Google'!BH145),"-",'Foglio Google'!BH145)</f>
        <v>ORL</v>
      </c>
      <c r="V146" s="5">
        <f>IF(ISBLANK('Foglio Google'!W145),"0",'Foglio Google'!W145)</f>
        <v>0</v>
      </c>
      <c r="W146" s="5">
        <f>IF(ISBLANK('Foglio Google'!X145),"0",'Foglio Google'!X145)</f>
        <v>0</v>
      </c>
      <c r="X146" s="5">
        <f>IF(ISBLANK('Foglio Google'!Y145),"0",'Foglio Google'!Y145)</f>
        <v>0</v>
      </c>
      <c r="Y146" s="5">
        <f>IF(ISBLANK('Foglio Google'!Z145),"0",'Foglio Google'!Z145)</f>
        <v>1</v>
      </c>
      <c r="Z146" s="5">
        <f>IF(ISBLANK('Foglio Google'!AA145),"0",'Foglio Google'!AA145)</f>
        <v>2</v>
      </c>
      <c r="AA146" s="4" t="str">
        <f>IF(ISBLANK('Foglio Google'!AB145),"-",'Foglio Google'!AB145)</f>
        <v>no</v>
      </c>
      <c r="AB146" s="5" t="str">
        <f t="shared" si="4"/>
        <v/>
      </c>
      <c r="AC146" s="4" t="str">
        <f>IF(ISBLANK('Foglio Google'!AC145),"",'Foglio Google'!AC145)</f>
        <v/>
      </c>
      <c r="AD146" s="5" t="str">
        <f>IF(ISBLANK('Foglio Google'!AD145),"",'Foglio Google'!AD145)</f>
        <v/>
      </c>
      <c r="AE146" s="5" t="str">
        <f>IF(ISBLANK('Foglio Google'!AE145),"",'Foglio Google'!AE145)</f>
        <v/>
      </c>
      <c r="AF146" s="5" t="str">
        <f>IF(ISBLANK('Foglio Google'!AF145),"",'Foglio Google'!AF145)</f>
        <v/>
      </c>
      <c r="AG146" s="5" t="str">
        <f>IF(ISBLANK('Foglio Google'!AG145),"",'Foglio Google'!AG145)</f>
        <v/>
      </c>
      <c r="AH146" s="5" t="str">
        <f>IF(ISBLANK('Foglio Google'!AH145),"",'Foglio Google'!AH145)</f>
        <v/>
      </c>
      <c r="AI146" s="5" t="str">
        <f>IF(ISBLANK('Foglio Google'!AI145),"",'Foglio Google'!AI145)</f>
        <v/>
      </c>
      <c r="AJ146" s="5" t="str">
        <f>IF(ISBLANK('Foglio Google'!AJ145),"",'Foglio Google'!AJ145)</f>
        <v/>
      </c>
      <c r="AK146" s="5" t="str">
        <f>IF(ISBLANK('Foglio Google'!AK145),"",'Foglio Google'!AK145)</f>
        <v/>
      </c>
      <c r="AL146" s="4" t="str">
        <f>IF(ISBLANK('Foglio Google'!BJ145),"-",'Foglio Google'!BJ145)</f>
        <v>-</v>
      </c>
      <c r="AM146" t="str">
        <f>IF(ISBLANK('Foglio Google'!AM145),"",'Foglio Google'!AM145)</f>
        <v/>
      </c>
      <c r="AN146" t="str">
        <f>IF(ISBLANK('Foglio Google'!AN145),"",'Foglio Google'!AN145)</f>
        <v/>
      </c>
      <c r="AO146" t="str">
        <f>IF(ISBLANK('Foglio Google'!AO145),"",'Foglio Google'!AO145)</f>
        <v/>
      </c>
      <c r="AP146" t="str">
        <f>IF(ISBLANK('Foglio Google'!AP145),"",'Foglio Google'!AP145)</f>
        <v/>
      </c>
      <c r="AQ146" t="str">
        <f>IF(ISBLANK('Foglio Google'!AQ145),"",'Foglio Google'!AQ145)</f>
        <v/>
      </c>
      <c r="AR146" t="str">
        <f>IF(ISBLANK('Foglio Google'!AR145),"",'Foglio Google'!AR145)</f>
        <v>sì, sempre</v>
      </c>
      <c r="AS146" t="str">
        <f>IF(ISBLANK('Foglio Google'!AS145),"",'Foglio Google'!AS145)</f>
        <v/>
      </c>
      <c r="AT146" t="str">
        <f>IF(ISBLANK('Foglio Google'!AT145),"",'Foglio Google'!AT145)</f>
        <v/>
      </c>
      <c r="AU146" t="str">
        <f>IF(ISBLANK('Foglio Google'!AU145),"",'Foglio Google'!AU145)</f>
        <v/>
      </c>
      <c r="AV146" t="str">
        <f>IF(ISBLANK('Foglio Google'!AV145),"",'Foglio Google'!AV145)</f>
        <v/>
      </c>
      <c r="AW146" t="str">
        <f>IF(ISBLANK('Foglio Google'!AW145),"",'Foglio Google'!AW145)</f>
        <v/>
      </c>
      <c r="AX146" s="6" t="str">
        <f>IF(ISBLANK('Foglio Google'!AX145),"",'Foglio Google'!AX145)</f>
        <v/>
      </c>
      <c r="AY146" s="6" t="str">
        <f>IF(ISBLANK('Foglio Google'!AY145),"",'Foglio Google'!AY145)</f>
        <v>sì</v>
      </c>
      <c r="AZ146" s="6" t="str">
        <f>IF(ISBLANK('Foglio Google'!AZ145),"",'Foglio Google'!AZ145)</f>
        <v>sì</v>
      </c>
      <c r="BA146" s="6" t="str">
        <f>IF(ISBLANK('Foglio Google'!BA145),"",'Foglio Google'!BA145)</f>
        <v>non sempre</v>
      </c>
    </row>
    <row r="147" spans="1:53">
      <c r="A147">
        <f t="shared" si="5"/>
        <v>145</v>
      </c>
      <c r="B147" s="1" t="str">
        <f>IF(ISBLANK('Foglio Google'!A146),"-",'Foglio Google'!A146)</f>
        <v>22/04/2015 13.20.43</v>
      </c>
      <c r="C147" s="23">
        <v>1</v>
      </c>
      <c r="D147" s="4" t="str">
        <f>IF(ISBLANK('Foglio Google'!K146),"-",'Foglio Google'!K146)</f>
        <v>leonardo bozzola</v>
      </c>
      <c r="E147" s="5" t="str">
        <f>IF(ISBLANK('Foglio Google'!S146),"-",'Foglio Google'!S146)</f>
        <v>maschio</v>
      </c>
      <c r="F147" s="5">
        <f>IF(ISBLANK('Foglio Google'!T146),"-",'Foglio Google'!T146)</f>
        <v>12</v>
      </c>
      <c r="G147" s="16">
        <f>IF(ISBLANK('Foglio Google'!BE146),"-",'Foglio Google'!BE146)</f>
        <v>37575</v>
      </c>
      <c r="H147" s="4">
        <f>IF(ISBLANK('Foglio Google'!Q146),"0",'Foglio Google'!Q146)</f>
        <v>2</v>
      </c>
      <c r="I147" s="4" t="str">
        <f>IF(ISBLANK('Foglio Google'!BG146),"0",'Foglio Google'!BG146)</f>
        <v>primogenito</v>
      </c>
      <c r="J147" s="5" t="str">
        <f>IF(ISBLANK('Foglio Google'!B146),"-",'Foglio Google'!B146)</f>
        <v>madre</v>
      </c>
      <c r="K147" s="4">
        <f>IF(ISBLANK('Foglio Google'!C146),"-",'Foglio Google'!C146)</f>
        <v>49</v>
      </c>
      <c r="L147" s="5" t="str">
        <f>IF(ISBLANK('Foglio Google'!D146),"-",'Foglio Google'!D146)</f>
        <v>terzo livello</v>
      </c>
      <c r="M147" s="5" t="str">
        <f>IF(ISBLANK('Foglio Google'!E146),"-",'Foglio Google'!E146)</f>
        <v>occupato</v>
      </c>
      <c r="N147" s="5" t="str">
        <f>IF(ISBLANK('Foglio Google'!F146),"-",'Foglio Google'!F146)</f>
        <v>libero professionista</v>
      </c>
      <c r="O147" s="4">
        <f>IF(ISBLANK('Foglio Google'!G146),"-",'Foglio Google'!G146)</f>
        <v>38</v>
      </c>
      <c r="P147" s="5" t="str">
        <f>IF(ISBLANK('Foglio Google'!H146),"-",'Foglio Google'!H146)</f>
        <v>laurea</v>
      </c>
      <c r="Q147" s="5" t="str">
        <f>IF(ISBLANK('Foglio Google'!I146),"-",'Foglio Google'!I146)</f>
        <v>occupata</v>
      </c>
      <c r="R147" s="5" t="s">
        <v>236</v>
      </c>
      <c r="S147" s="4">
        <f>IF(ISBLANK('Foglio Google'!U146),"0",'Foglio Google'!U146)</f>
        <v>1</v>
      </c>
      <c r="T147" s="5" t="s">
        <v>845</v>
      </c>
      <c r="U147" s="5" t="str">
        <f>IF(ISBLANK('Foglio Google'!BH146),"-",'Foglio Google'!BH146)</f>
        <v>ALTRO</v>
      </c>
      <c r="V147" s="5">
        <f>IF(ISBLANK('Foglio Google'!W146),"0",'Foglio Google'!W146)</f>
        <v>1</v>
      </c>
      <c r="W147" s="5">
        <f>IF(ISBLANK('Foglio Google'!X146),"0",'Foglio Google'!X146)</f>
        <v>0</v>
      </c>
      <c r="X147" s="5">
        <f>IF(ISBLANK('Foglio Google'!Y146),"0",'Foglio Google'!Y146)</f>
        <v>3</v>
      </c>
      <c r="Y147" s="5">
        <f>IF(ISBLANK('Foglio Google'!Z146),"0",'Foglio Google'!Z146)</f>
        <v>0</v>
      </c>
      <c r="Z147" s="5">
        <f>IF(ISBLANK('Foglio Google'!AA146),"0",'Foglio Google'!AA146)</f>
        <v>0</v>
      </c>
      <c r="AA147" s="4" t="str">
        <f>IF(ISBLANK('Foglio Google'!AB146),"-",'Foglio Google'!AB146)</f>
        <v>si</v>
      </c>
      <c r="AB147" s="5">
        <f t="shared" si="4"/>
        <v>0</v>
      </c>
      <c r="AC147" s="4" t="str">
        <f>IF(ISBLANK('Foglio Google'!AC146),"",'Foglio Google'!AC146)</f>
        <v/>
      </c>
      <c r="AD147" s="5" t="str">
        <f>IF(ISBLANK('Foglio Google'!AD146),"",'Foglio Google'!AD146)</f>
        <v/>
      </c>
      <c r="AE147" s="5" t="str">
        <f>IF(ISBLANK('Foglio Google'!AE146),"",'Foglio Google'!AE146)</f>
        <v/>
      </c>
      <c r="AF147" s="5" t="str">
        <f>IF(ISBLANK('Foglio Google'!AF146),"",'Foglio Google'!AF146)</f>
        <v/>
      </c>
      <c r="AG147" s="5" t="str">
        <f>IF(ISBLANK('Foglio Google'!AG146),"",'Foglio Google'!AG146)</f>
        <v/>
      </c>
      <c r="AH147" s="5" t="str">
        <f>IF(ISBLANK('Foglio Google'!AH146),"",'Foglio Google'!AH146)</f>
        <v/>
      </c>
      <c r="AI147" s="5" t="str">
        <f>IF(ISBLANK('Foglio Google'!AI146),"",'Foglio Google'!AI146)</f>
        <v/>
      </c>
      <c r="AJ147" s="5" t="str">
        <f>IF(ISBLANK('Foglio Google'!AJ146),"",'Foglio Google'!AJ146)</f>
        <v/>
      </c>
      <c r="AK147" s="5" t="str">
        <f>IF(ISBLANK('Foglio Google'!AK146),"",'Foglio Google'!AK146)</f>
        <v/>
      </c>
      <c r="AL147" s="4" t="str">
        <f>IF(ISBLANK('Foglio Google'!BJ146),"-",'Foglio Google'!BJ146)</f>
        <v>-</v>
      </c>
      <c r="AM147" t="str">
        <f>IF(ISBLANK('Foglio Google'!AM146),"",'Foglio Google'!AM146)</f>
        <v>mai</v>
      </c>
      <c r="AN147" t="str">
        <f>IF(ISBLANK('Foglio Google'!AN146),"",'Foglio Google'!AN146)</f>
        <v>in alternativa</v>
      </c>
      <c r="AO147" t="str">
        <f>IF(ISBLANK('Foglio Google'!AO146),"",'Foglio Google'!AO146)</f>
        <v>la medicina convenzionale</v>
      </c>
      <c r="AP147" t="str">
        <f>IF(ISBLANK('Foglio Google'!AP146),"",'Foglio Google'!AP146)</f>
        <v>medicine convenzionali</v>
      </c>
      <c r="AQ147" t="str">
        <f>IF(ISBLANK('Foglio Google'!AQ146),"",'Foglio Google'!AQ146)</f>
        <v>altro tentativo con la medicina convenzionale</v>
      </c>
      <c r="AR147" t="str">
        <f>IF(ISBLANK('Foglio Google'!AR146),"",'Foglio Google'!AR146)</f>
        <v>no</v>
      </c>
      <c r="AS147" t="str">
        <f>IF(ISBLANK('Foglio Google'!AS146),"",'Foglio Google'!AS146)</f>
        <v/>
      </c>
      <c r="AT147" t="str">
        <f>IF(ISBLANK('Foglio Google'!AT146),"",'Foglio Google'!AT146)</f>
        <v/>
      </c>
      <c r="AU147" t="str">
        <f>IF(ISBLANK('Foglio Google'!AU146),"",'Foglio Google'!AU146)</f>
        <v>no</v>
      </c>
      <c r="AV147" t="str">
        <f>IF(ISBLANK('Foglio Google'!AV146),"",'Foglio Google'!AV146)</f>
        <v/>
      </c>
      <c r="AW147" t="str">
        <f>IF(ISBLANK('Foglio Google'!AW146),"",'Foglio Google'!AW146)</f>
        <v>si</v>
      </c>
      <c r="AX147" s="6" t="str">
        <f>IF(ISBLANK('Foglio Google'!AX146),"",'Foglio Google'!AX146)</f>
        <v>Perche mi è stata consigliata o prescritta dal mio medico o da medici specializzati</v>
      </c>
      <c r="AY147" s="6" t="str">
        <f>IF(ISBLANK('Foglio Google'!AY146),"",'Foglio Google'!AY146)</f>
        <v>non lo so</v>
      </c>
      <c r="AZ147" s="6" t="str">
        <f>IF(ISBLANK('Foglio Google'!AZ146),"",'Foglio Google'!AZ146)</f>
        <v>sì</v>
      </c>
      <c r="BA147" s="6" t="str">
        <f>IF(ISBLANK('Foglio Google'!BA146),"",'Foglio Google'!BA146)</f>
        <v>sì</v>
      </c>
    </row>
    <row r="148" spans="1:53" ht="28">
      <c r="A148">
        <f t="shared" si="5"/>
        <v>146</v>
      </c>
      <c r="B148" s="1" t="str">
        <f>IF(ISBLANK('Foglio Google'!A147),"-",'Foglio Google'!A147)</f>
        <v>22/04/2015 15.33.13</v>
      </c>
      <c r="C148" s="23">
        <v>1</v>
      </c>
      <c r="D148" s="4" t="str">
        <f>IF(ISBLANK('Foglio Google'!K147),"-",'Foglio Google'!K147)</f>
        <v>francesca bellan</v>
      </c>
      <c r="E148" s="5" t="str">
        <f>IF(ISBLANK('Foglio Google'!S147),"-",'Foglio Google'!S147)</f>
        <v>femmina</v>
      </c>
      <c r="F148" s="5">
        <f>IF(ISBLANK('Foglio Google'!T147),"-",'Foglio Google'!T147)</f>
        <v>6</v>
      </c>
      <c r="G148" s="16">
        <f>IF(ISBLANK('Foglio Google'!BE147),"-",'Foglio Google'!BE147)</f>
        <v>39884</v>
      </c>
      <c r="H148" s="4">
        <f>IF(ISBLANK('Foglio Google'!Q147),"0",'Foglio Google'!Q147)</f>
        <v>2</v>
      </c>
      <c r="I148" s="4" t="str">
        <f>IF(ISBLANK('Foglio Google'!BG147),"0",'Foglio Google'!BG147)</f>
        <v>primogenito</v>
      </c>
      <c r="J148" s="5" t="str">
        <f>IF(ISBLANK('Foglio Google'!B147),"-",'Foglio Google'!B147)</f>
        <v>madre</v>
      </c>
      <c r="K148" s="4">
        <f>IF(ISBLANK('Foglio Google'!C147),"-",'Foglio Google'!C147)</f>
        <v>37</v>
      </c>
      <c r="L148" s="5" t="str">
        <f>IF(ISBLANK('Foglio Google'!D147),"-",'Foglio Google'!D147)</f>
        <v>laurea</v>
      </c>
      <c r="M148" s="5" t="str">
        <f>IF(ISBLANK('Foglio Google'!E147),"-",'Foglio Google'!E147)</f>
        <v>occupato</v>
      </c>
      <c r="N148" s="5" t="str">
        <f>IF(ISBLANK('Foglio Google'!F147),"-",'Foglio Google'!F147)</f>
        <v>impiegato</v>
      </c>
      <c r="O148" s="4">
        <f>IF(ISBLANK('Foglio Google'!G147),"-",'Foglio Google'!G147)</f>
        <v>37</v>
      </c>
      <c r="P148" s="5" t="str">
        <f>IF(ISBLANK('Foglio Google'!H147),"-",'Foglio Google'!H147)</f>
        <v>laurea</v>
      </c>
      <c r="Q148" s="5" t="str">
        <f>IF(ISBLANK('Foglio Google'!I147),"-",'Foglio Google'!I147)</f>
        <v>occupata</v>
      </c>
      <c r="R148" s="5" t="s">
        <v>849</v>
      </c>
      <c r="S148" s="4">
        <f>IF(ISBLANK('Foglio Google'!U147),"0",'Foglio Google'!U147)</f>
        <v>3</v>
      </c>
      <c r="T148" s="5" t="s">
        <v>845</v>
      </c>
      <c r="U148" s="5" t="str">
        <f>IF(ISBLANK('Foglio Google'!BH147),"-",'Foglio Google'!BH147)</f>
        <v>ORL</v>
      </c>
      <c r="V148" s="5">
        <f>IF(ISBLANK('Foglio Google'!W147),"0",'Foglio Google'!W147)</f>
        <v>3</v>
      </c>
      <c r="W148" s="5">
        <f>IF(ISBLANK('Foglio Google'!X147),"0",'Foglio Google'!X147)</f>
        <v>0</v>
      </c>
      <c r="X148" s="5">
        <f>IF(ISBLANK('Foglio Google'!Y147),"0",'Foglio Google'!Y147)</f>
        <v>3</v>
      </c>
      <c r="Y148" s="5">
        <f>IF(ISBLANK('Foglio Google'!Z147),"0",'Foglio Google'!Z147)</f>
        <v>0</v>
      </c>
      <c r="Z148" s="5">
        <f>IF(ISBLANK('Foglio Google'!AA147),"0",'Foglio Google'!AA147)</f>
        <v>0</v>
      </c>
      <c r="AA148" s="4" t="str">
        <f>IF(ISBLANK('Foglio Google'!AB147),"-",'Foglio Google'!AB147)</f>
        <v>si</v>
      </c>
      <c r="AB148" s="5">
        <f t="shared" si="4"/>
        <v>1</v>
      </c>
      <c r="AC148" s="4" t="str">
        <f>IF(ISBLANK('Foglio Google'!AC147),"",'Foglio Google'!AC147)</f>
        <v/>
      </c>
      <c r="AD148" s="5" t="str">
        <f>IF(ISBLANK('Foglio Google'!AD147),"",'Foglio Google'!AD147)</f>
        <v>3 volte</v>
      </c>
      <c r="AE148" s="5" t="str">
        <f>IF(ISBLANK('Foglio Google'!AE147),"",'Foglio Google'!AE147)</f>
        <v/>
      </c>
      <c r="AF148" s="5" t="str">
        <f>IF(ISBLANK('Foglio Google'!AF147),"",'Foglio Google'!AF147)</f>
        <v/>
      </c>
      <c r="AG148" s="5" t="str">
        <f>IF(ISBLANK('Foglio Google'!AG147),"",'Foglio Google'!AG147)</f>
        <v/>
      </c>
      <c r="AH148" s="5" t="str">
        <f>IF(ISBLANK('Foglio Google'!AH147),"",'Foglio Google'!AH147)</f>
        <v/>
      </c>
      <c r="AI148" s="5" t="str">
        <f>IF(ISBLANK('Foglio Google'!AI147),"",'Foglio Google'!AI147)</f>
        <v/>
      </c>
      <c r="AJ148" s="5" t="str">
        <f>IF(ISBLANK('Foglio Google'!AJ147),"",'Foglio Google'!AJ147)</f>
        <v/>
      </c>
      <c r="AK148" s="5" t="str">
        <f>IF(ISBLANK('Foglio Google'!AK147),"",'Foglio Google'!AK147)</f>
        <v/>
      </c>
      <c r="AL148" s="4" t="s">
        <v>821</v>
      </c>
      <c r="AM148" t="str">
        <f>IF(ISBLANK('Foglio Google'!AM147),"",'Foglio Google'!AM147)</f>
        <v>nella maggior parte dei casi</v>
      </c>
      <c r="AN148" t="str">
        <f>IF(ISBLANK('Foglio Google'!AN147),"",'Foglio Google'!AN147)</f>
        <v>insieme</v>
      </c>
      <c r="AO148" t="str">
        <f>IF(ISBLANK('Foglio Google'!AO147),"",'Foglio Google'!AO147)</f>
        <v>la medicina convenzionale</v>
      </c>
      <c r="AP148" t="str">
        <f>IF(ISBLANK('Foglio Google'!AP147),"",'Foglio Google'!AP147)</f>
        <v>medicine convenzionali</v>
      </c>
      <c r="AQ148" t="str">
        <f>IF(ISBLANK('Foglio Google'!AQ147),"",'Foglio Google'!AQ147)</f>
        <v>altro tentativo con la medicina convenzionale</v>
      </c>
      <c r="AR148" t="str">
        <f>IF(ISBLANK('Foglio Google'!AR147),"",'Foglio Google'!AR147)</f>
        <v>dipende dalla patologia per la quale si utilizzano</v>
      </c>
      <c r="AS148" t="str">
        <f>IF(ISBLANK('Foglio Google'!AS147),"",'Foglio Google'!AS147)</f>
        <v/>
      </c>
      <c r="AT148" t="str">
        <f>IF(ISBLANK('Foglio Google'!AT147),"",'Foglio Google'!AT147)</f>
        <v>bava di lumaca, ferro metallico,</v>
      </c>
      <c r="AU148" t="str">
        <f>IF(ISBLANK('Foglio Google'!AU147),"",'Foglio Google'!AU147)</f>
        <v>no</v>
      </c>
      <c r="AV148" t="str">
        <f>IF(ISBLANK('Foglio Google'!AV147),"",'Foglio Google'!AV147)</f>
        <v/>
      </c>
      <c r="AW148" t="str">
        <f>IF(ISBLANK('Foglio Google'!AW147),"",'Foglio Google'!AW147)</f>
        <v>si</v>
      </c>
      <c r="AX148" s="6" t="str">
        <f>IF(ISBLANK('Foglio Google'!AX147),"",'Foglio Google'!AX147)</f>
        <v>per provare</v>
      </c>
      <c r="AY148" s="6" t="str">
        <f>IF(ISBLANK('Foglio Google'!AY147),"",'Foglio Google'!AY147)</f>
        <v>sì</v>
      </c>
      <c r="AZ148" s="6" t="str">
        <f>IF(ISBLANK('Foglio Google'!AZ147),"",'Foglio Google'!AZ147)</f>
        <v>sì</v>
      </c>
      <c r="BA148" s="6" t="str">
        <f>IF(ISBLANK('Foglio Google'!BA147),"",'Foglio Google'!BA147)</f>
        <v>non sempre</v>
      </c>
    </row>
    <row r="149" spans="1:53">
      <c r="A149">
        <f t="shared" si="5"/>
        <v>147</v>
      </c>
      <c r="B149" s="1" t="str">
        <f>IF(ISBLANK('Foglio Google'!A148),"-",'Foglio Google'!A148)</f>
        <v>22/04/2015 15.44.01</v>
      </c>
      <c r="C149" s="23">
        <v>1</v>
      </c>
      <c r="D149" s="4" t="str">
        <f>IF(ISBLANK('Foglio Google'!K148),"-",'Foglio Google'!K148)</f>
        <v>mattia bresciani</v>
      </c>
      <c r="E149" s="5" t="str">
        <f>IF(ISBLANK('Foglio Google'!S148),"-",'Foglio Google'!S148)</f>
        <v>maschio</v>
      </c>
      <c r="F149" s="5">
        <f>IF(ISBLANK('Foglio Google'!T148),"-",'Foglio Google'!T148)</f>
        <v>6</v>
      </c>
      <c r="G149" s="16">
        <f>IF(ISBLANK('Foglio Google'!BE148),"-",'Foglio Google'!BE148)</f>
        <v>39939</v>
      </c>
      <c r="H149" s="4">
        <f>IF(ISBLANK('Foglio Google'!Q148),"0",'Foglio Google'!Q148)</f>
        <v>2</v>
      </c>
      <c r="I149" s="4" t="str">
        <f>IF(ISBLANK('Foglio Google'!BG148),"0",'Foglio Google'!BG148)</f>
        <v>secondogenito</v>
      </c>
      <c r="J149" s="5" t="str">
        <f>IF(ISBLANK('Foglio Google'!B148),"-",'Foglio Google'!B148)</f>
        <v>padre</v>
      </c>
      <c r="K149" s="4">
        <f>IF(ISBLANK('Foglio Google'!C148),"-",'Foglio Google'!C148)</f>
        <v>42</v>
      </c>
      <c r="L149" s="5" t="str">
        <f>IF(ISBLANK('Foglio Google'!D148),"-",'Foglio Google'!D148)</f>
        <v>laurea</v>
      </c>
      <c r="M149" s="5" t="str">
        <f>IF(ISBLANK('Foglio Google'!E148),"-",'Foglio Google'!E148)</f>
        <v>occupato</v>
      </c>
      <c r="N149" s="5" t="str">
        <f>IF(ISBLANK('Foglio Google'!F148),"-",'Foglio Google'!F148)</f>
        <v>dirigente</v>
      </c>
      <c r="O149" s="4">
        <f>IF(ISBLANK('Foglio Google'!G148),"-",'Foglio Google'!G148)</f>
        <v>43</v>
      </c>
      <c r="P149" s="5" t="str">
        <f>IF(ISBLANK('Foglio Google'!H148),"-",'Foglio Google'!H148)</f>
        <v>laurea</v>
      </c>
      <c r="Q149" s="5" t="str">
        <f>IF(ISBLANK('Foglio Google'!I148),"-",'Foglio Google'!I148)</f>
        <v>occupata</v>
      </c>
      <c r="R149" s="5" t="str">
        <f>IF(ISBLANK('Foglio Google'!J148),"-",'Foglio Google'!J148)</f>
        <v>impiegata</v>
      </c>
      <c r="S149" s="4">
        <f>IF(ISBLANK('Foglio Google'!U148),"0",'Foglio Google'!U148)</f>
        <v>2</v>
      </c>
      <c r="T149" s="5" t="s">
        <v>845</v>
      </c>
      <c r="U149" s="5" t="str">
        <f>IF(ISBLANK('Foglio Google'!BH148),"-",'Foglio Google'!BH148)</f>
        <v>FEBBRE/INFLUENZA</v>
      </c>
      <c r="V149" s="5">
        <f>IF(ISBLANK('Foglio Google'!W148),"0",'Foglio Google'!W148)</f>
        <v>1</v>
      </c>
      <c r="W149" s="5">
        <f>IF(ISBLANK('Foglio Google'!X148),"0",'Foglio Google'!X148)</f>
        <v>0</v>
      </c>
      <c r="X149" s="5">
        <f>IF(ISBLANK('Foglio Google'!Y148),"0",'Foglio Google'!Y148)</f>
        <v>2</v>
      </c>
      <c r="Y149" s="5">
        <f>IF(ISBLANK('Foglio Google'!Z148),"0",'Foglio Google'!Z148)</f>
        <v>0</v>
      </c>
      <c r="Z149" s="5">
        <f>IF(ISBLANK('Foglio Google'!AA148),"0",'Foglio Google'!AA148)</f>
        <v>0</v>
      </c>
      <c r="AA149" s="4" t="str">
        <f>IF(ISBLANK('Foglio Google'!AB148),"-",'Foglio Google'!AB148)</f>
        <v>no</v>
      </c>
      <c r="AB149" s="5" t="str">
        <f t="shared" si="4"/>
        <v/>
      </c>
      <c r="AC149" s="4" t="str">
        <f>IF(ISBLANK('Foglio Google'!AC148),"",'Foglio Google'!AC148)</f>
        <v/>
      </c>
      <c r="AD149" s="5" t="str">
        <f>IF(ISBLANK('Foglio Google'!AD148),"",'Foglio Google'!AD148)</f>
        <v/>
      </c>
      <c r="AE149" s="5" t="str">
        <f>IF(ISBLANK('Foglio Google'!AE148),"",'Foglio Google'!AE148)</f>
        <v/>
      </c>
      <c r="AF149" s="5" t="str">
        <f>IF(ISBLANK('Foglio Google'!AF148),"",'Foglio Google'!AF148)</f>
        <v/>
      </c>
      <c r="AG149" s="5" t="str">
        <f>IF(ISBLANK('Foglio Google'!AG148),"",'Foglio Google'!AG148)</f>
        <v/>
      </c>
      <c r="AH149" s="5" t="str">
        <f>IF(ISBLANK('Foglio Google'!AH148),"",'Foglio Google'!AH148)</f>
        <v/>
      </c>
      <c r="AI149" s="5" t="str">
        <f>IF(ISBLANK('Foglio Google'!AI148),"",'Foglio Google'!AI148)</f>
        <v/>
      </c>
      <c r="AJ149" s="5" t="str">
        <f>IF(ISBLANK('Foglio Google'!AJ148),"",'Foglio Google'!AJ148)</f>
        <v/>
      </c>
      <c r="AK149" s="5" t="str">
        <f>IF(ISBLANK('Foglio Google'!AK148),"",'Foglio Google'!AK148)</f>
        <v/>
      </c>
      <c r="AL149" s="4" t="str">
        <f>IF(ISBLANK('Foglio Google'!BJ148),"-",'Foglio Google'!BJ148)</f>
        <v>-</v>
      </c>
      <c r="AM149" t="str">
        <f>IF(ISBLANK('Foglio Google'!AM148),"",'Foglio Google'!AM148)</f>
        <v/>
      </c>
      <c r="AN149" t="str">
        <f>IF(ISBLANK('Foglio Google'!AN148),"",'Foglio Google'!AN148)</f>
        <v/>
      </c>
      <c r="AO149" t="str">
        <f>IF(ISBLANK('Foglio Google'!AO148),"",'Foglio Google'!AO148)</f>
        <v/>
      </c>
      <c r="AP149" t="str">
        <f>IF(ISBLANK('Foglio Google'!AP148),"",'Foglio Google'!AP148)</f>
        <v/>
      </c>
      <c r="AQ149" t="str">
        <f>IF(ISBLANK('Foglio Google'!AQ148),"",'Foglio Google'!AQ148)</f>
        <v/>
      </c>
      <c r="AR149" t="str">
        <f>IF(ISBLANK('Foglio Google'!AR148),"",'Foglio Google'!AR148)</f>
        <v>sì, sempre</v>
      </c>
      <c r="AS149" t="str">
        <f>IF(ISBLANK('Foglio Google'!AS148),"",'Foglio Google'!AS148)</f>
        <v/>
      </c>
      <c r="AT149" t="str">
        <f>IF(ISBLANK('Foglio Google'!AT148),"",'Foglio Google'!AT148)</f>
        <v/>
      </c>
      <c r="AU149" t="str">
        <f>IF(ISBLANK('Foglio Google'!AU148),"",'Foglio Google'!AU148)</f>
        <v/>
      </c>
      <c r="AV149" t="str">
        <f>IF(ISBLANK('Foglio Google'!AV148),"",'Foglio Google'!AV148)</f>
        <v/>
      </c>
      <c r="AW149" t="str">
        <f>IF(ISBLANK('Foglio Google'!AW148),"",'Foglio Google'!AW148)</f>
        <v/>
      </c>
      <c r="AX149" s="6" t="str">
        <f>IF(ISBLANK('Foglio Google'!AX148),"",'Foglio Google'!AX148)</f>
        <v/>
      </c>
      <c r="AY149" s="6" t="str">
        <f>IF(ISBLANK('Foglio Google'!AY148),"",'Foglio Google'!AY148)</f>
        <v>sì</v>
      </c>
      <c r="AZ149" s="6" t="str">
        <f>IF(ISBLANK('Foglio Google'!AZ148),"",'Foglio Google'!AZ148)</f>
        <v>sì</v>
      </c>
      <c r="BA149" s="6" t="str">
        <f>IF(ISBLANK('Foglio Google'!BA148),"",'Foglio Google'!BA148)</f>
        <v>sì</v>
      </c>
    </row>
  </sheetData>
  <mergeCells count="8">
    <mergeCell ref="A1:B1"/>
    <mergeCell ref="AL1:AX1"/>
    <mergeCell ref="AC1:AK1"/>
    <mergeCell ref="D1:G1"/>
    <mergeCell ref="O1:R1"/>
    <mergeCell ref="K1:N1"/>
    <mergeCell ref="AA1:AB1"/>
    <mergeCell ref="S1:Z1"/>
  </mergeCells>
  <conditionalFormatting sqref="B3:C149">
    <cfRule type="containsText" dxfId="1" priority="4" operator="containsText" text="0">
      <formula>NOT(ISERROR(SEARCH("0",B3)))</formula>
    </cfRule>
  </conditionalFormatting>
  <conditionalFormatting sqref="B4:C149 C3:C149">
    <cfRule type="containsText" dxfId="0" priority="1" operator="containsText" text="0">
      <formula>NOT(ISERROR(SEARCH("0",B3)))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2" workbookViewId="0">
      <selection activeCell="C7" sqref="C7:C13"/>
    </sheetView>
  </sheetViews>
  <sheetFormatPr baseColWidth="10" defaultRowHeight="14" x14ac:dyDescent="0"/>
  <cols>
    <col min="1" max="1" width="16.1640625" customWidth="1"/>
    <col min="2" max="2" width="16.5" customWidth="1"/>
    <col min="3" max="3" width="17.5" bestFit="1" customWidth="1"/>
  </cols>
  <sheetData>
    <row r="2" spans="1:3">
      <c r="A2" s="17" t="s">
        <v>36</v>
      </c>
      <c r="B2" s="18">
        <v>1</v>
      </c>
    </row>
    <row r="4" spans="1:3">
      <c r="B4" s="17" t="s">
        <v>814</v>
      </c>
    </row>
    <row r="5" spans="1:3">
      <c r="A5" s="17" t="s">
        <v>811</v>
      </c>
      <c r="B5" t="s">
        <v>813</v>
      </c>
      <c r="C5" t="s">
        <v>836</v>
      </c>
    </row>
    <row r="6" spans="1:3">
      <c r="A6" s="18"/>
      <c r="B6" s="19">
        <v>15</v>
      </c>
      <c r="C6" s="20">
        <v>0.26785714285714285</v>
      </c>
    </row>
    <row r="7" spans="1:3">
      <c r="A7" s="18" t="s">
        <v>46</v>
      </c>
      <c r="B7" s="19">
        <v>11</v>
      </c>
      <c r="C7" s="20">
        <v>0.19642857142857142</v>
      </c>
    </row>
    <row r="8" spans="1:3">
      <c r="A8" s="18" t="s">
        <v>163</v>
      </c>
      <c r="B8" s="19">
        <v>8</v>
      </c>
      <c r="C8" s="20">
        <v>0.14285714285714285</v>
      </c>
    </row>
    <row r="9" spans="1:3">
      <c r="A9" s="18" t="s">
        <v>184</v>
      </c>
      <c r="B9" s="19">
        <v>5</v>
      </c>
      <c r="C9" s="20">
        <v>8.9285714285714288E-2</v>
      </c>
    </row>
    <row r="10" spans="1:3">
      <c r="A10" s="18" t="s">
        <v>153</v>
      </c>
      <c r="B10" s="19">
        <v>5</v>
      </c>
      <c r="C10" s="20">
        <v>8.9285714285714288E-2</v>
      </c>
    </row>
    <row r="11" spans="1:3">
      <c r="A11" s="18" t="s">
        <v>178</v>
      </c>
      <c r="B11" s="19">
        <v>2</v>
      </c>
      <c r="C11" s="20">
        <v>3.5714285714285712E-2</v>
      </c>
    </row>
    <row r="12" spans="1:3">
      <c r="A12" s="18" t="s">
        <v>99</v>
      </c>
      <c r="B12" s="19">
        <v>1</v>
      </c>
      <c r="C12" s="20">
        <v>1.7857142857142856E-2</v>
      </c>
    </row>
    <row r="13" spans="1:3">
      <c r="A13" s="18" t="s">
        <v>124</v>
      </c>
      <c r="B13" s="19">
        <v>9</v>
      </c>
      <c r="C13" s="20">
        <v>0.16071428571428573</v>
      </c>
    </row>
    <row r="14" spans="1:3">
      <c r="A14" s="18" t="s">
        <v>812</v>
      </c>
      <c r="B14" s="19">
        <v>56</v>
      </c>
      <c r="C14" s="20">
        <v>1</v>
      </c>
    </row>
    <row r="18" spans="5:10">
      <c r="F18">
        <v>41</v>
      </c>
      <c r="G18" t="s">
        <v>933</v>
      </c>
      <c r="H18" s="20">
        <v>0.57699999999999996</v>
      </c>
    </row>
    <row r="19" spans="5:10">
      <c r="F19">
        <v>8</v>
      </c>
      <c r="G19" t="s">
        <v>934</v>
      </c>
    </row>
    <row r="20" spans="5:10">
      <c r="F20">
        <v>23</v>
      </c>
      <c r="G20" t="s">
        <v>932</v>
      </c>
      <c r="H20" s="20">
        <v>0.32400000000000001</v>
      </c>
    </row>
    <row r="28" spans="5:10">
      <c r="F28" t="s">
        <v>937</v>
      </c>
      <c r="G28" t="s">
        <v>936</v>
      </c>
    </row>
    <row r="29" spans="5:10">
      <c r="E29" t="s">
        <v>46</v>
      </c>
      <c r="F29">
        <v>10</v>
      </c>
      <c r="G29">
        <v>6</v>
      </c>
      <c r="H29">
        <v>16</v>
      </c>
      <c r="J29">
        <f>16*100/56</f>
        <v>28.571428571428573</v>
      </c>
    </row>
    <row r="30" spans="5:10">
      <c r="E30" t="s">
        <v>935</v>
      </c>
      <c r="F30">
        <v>21</v>
      </c>
      <c r="G30">
        <v>7</v>
      </c>
      <c r="H30">
        <v>28</v>
      </c>
      <c r="J30">
        <f>28*100/56</f>
        <v>50</v>
      </c>
    </row>
    <row r="31" spans="5:10">
      <c r="E31" t="s">
        <v>938</v>
      </c>
      <c r="F31">
        <v>9</v>
      </c>
      <c r="G31">
        <v>3</v>
      </c>
      <c r="H31">
        <v>12</v>
      </c>
      <c r="J31">
        <f>12*100/56</f>
        <v>21.428571428571427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6" sqref="I6:I8"/>
    </sheetView>
  </sheetViews>
  <sheetFormatPr baseColWidth="10" defaultRowHeight="14" x14ac:dyDescent="0"/>
  <cols>
    <col min="1" max="1" width="16" bestFit="1" customWidth="1"/>
    <col min="2" max="2" width="16.5" bestFit="1" customWidth="1"/>
    <col min="3" max="3" width="17.5" bestFit="1" customWidth="1"/>
  </cols>
  <sheetData>
    <row r="1" spans="1:9">
      <c r="A1" s="17" t="s">
        <v>82</v>
      </c>
      <c r="B1" t="s">
        <v>844</v>
      </c>
    </row>
    <row r="3" spans="1:9">
      <c r="B3" s="17" t="s">
        <v>814</v>
      </c>
    </row>
    <row r="4" spans="1:9">
      <c r="A4" s="17" t="s">
        <v>811</v>
      </c>
      <c r="B4" t="s">
        <v>813</v>
      </c>
      <c r="C4" t="s">
        <v>836</v>
      </c>
    </row>
    <row r="5" spans="1:9">
      <c r="A5" s="18">
        <v>0</v>
      </c>
      <c r="B5" s="19">
        <v>18</v>
      </c>
      <c r="C5" s="20">
        <v>0.12244897959183673</v>
      </c>
      <c r="G5" t="s">
        <v>924</v>
      </c>
      <c r="H5" t="s">
        <v>925</v>
      </c>
      <c r="I5" t="s">
        <v>929</v>
      </c>
    </row>
    <row r="6" spans="1:9">
      <c r="A6" s="18">
        <v>1</v>
      </c>
      <c r="B6" s="19">
        <v>31</v>
      </c>
      <c r="C6" s="20">
        <v>0.21088435374149661</v>
      </c>
      <c r="F6" t="s">
        <v>113</v>
      </c>
      <c r="G6">
        <v>18</v>
      </c>
      <c r="H6">
        <v>8</v>
      </c>
      <c r="I6">
        <v>10</v>
      </c>
    </row>
    <row r="7" spans="1:9">
      <c r="A7" s="18">
        <v>2</v>
      </c>
      <c r="B7" s="19">
        <v>33</v>
      </c>
      <c r="C7" s="20">
        <v>0.22448979591836735</v>
      </c>
      <c r="F7" t="s">
        <v>930</v>
      </c>
      <c r="G7">
        <v>64</v>
      </c>
      <c r="H7">
        <v>31</v>
      </c>
      <c r="I7">
        <v>33</v>
      </c>
    </row>
    <row r="8" spans="1:9">
      <c r="A8" s="18">
        <v>3</v>
      </c>
      <c r="B8" s="19">
        <v>11</v>
      </c>
      <c r="C8" s="20">
        <v>7.4829931972789115E-2</v>
      </c>
      <c r="F8" t="s">
        <v>931</v>
      </c>
      <c r="G8">
        <v>65</v>
      </c>
      <c r="H8">
        <v>32</v>
      </c>
      <c r="I8">
        <v>33</v>
      </c>
    </row>
    <row r="9" spans="1:9">
      <c r="A9" s="18">
        <v>4</v>
      </c>
      <c r="B9" s="19">
        <v>14</v>
      </c>
      <c r="C9" s="20">
        <v>9.5238095238095233E-2</v>
      </c>
    </row>
    <row r="10" spans="1:9">
      <c r="A10" s="18">
        <v>5</v>
      </c>
      <c r="B10" s="19">
        <v>18</v>
      </c>
      <c r="C10" s="20">
        <v>0.12244897959183673</v>
      </c>
    </row>
    <row r="11" spans="1:9">
      <c r="A11" s="18">
        <v>6</v>
      </c>
      <c r="B11" s="19">
        <v>7</v>
      </c>
      <c r="C11" s="20">
        <v>4.7619047619047616E-2</v>
      </c>
    </row>
    <row r="12" spans="1:9">
      <c r="A12" s="18">
        <v>7</v>
      </c>
      <c r="B12" s="19">
        <v>3</v>
      </c>
      <c r="C12" s="20">
        <v>2.0408163265306121E-2</v>
      </c>
    </row>
    <row r="13" spans="1:9">
      <c r="A13" s="18">
        <v>10</v>
      </c>
      <c r="B13" s="19">
        <v>8</v>
      </c>
      <c r="C13" s="20">
        <v>5.4421768707482991E-2</v>
      </c>
    </row>
    <row r="14" spans="1:9">
      <c r="A14" s="18">
        <v>12</v>
      </c>
      <c r="B14" s="19">
        <v>1</v>
      </c>
      <c r="C14" s="20">
        <v>6.8027210884353739E-3</v>
      </c>
    </row>
    <row r="15" spans="1:9">
      <c r="A15" s="18">
        <v>15</v>
      </c>
      <c r="B15" s="19">
        <v>1</v>
      </c>
      <c r="C15" s="20">
        <v>6.8027210884353739E-3</v>
      </c>
    </row>
    <row r="16" spans="1:9">
      <c r="A16" s="18">
        <v>25</v>
      </c>
      <c r="B16" s="19">
        <v>1</v>
      </c>
      <c r="C16" s="20">
        <v>6.8027210884353739E-3</v>
      </c>
    </row>
    <row r="17" spans="1:3">
      <c r="A17" s="18">
        <v>30</v>
      </c>
      <c r="B17" s="19">
        <v>1</v>
      </c>
      <c r="C17" s="20">
        <v>6.8027210884353739E-3</v>
      </c>
    </row>
    <row r="18" spans="1:3">
      <c r="A18" s="18" t="s">
        <v>812</v>
      </c>
      <c r="B18" s="19">
        <v>147</v>
      </c>
      <c r="C18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8" sqref="A8"/>
    </sheetView>
  </sheetViews>
  <sheetFormatPr baseColWidth="10" defaultRowHeight="14" x14ac:dyDescent="0"/>
  <cols>
    <col min="1" max="1" width="16" customWidth="1"/>
    <col min="2" max="2" width="16.5" customWidth="1"/>
    <col min="3" max="3" width="17.5" bestFit="1" customWidth="1"/>
  </cols>
  <sheetData>
    <row r="1" spans="1:9">
      <c r="A1" s="17" t="s">
        <v>82</v>
      </c>
      <c r="B1" t="s">
        <v>844</v>
      </c>
    </row>
    <row r="3" spans="1:9">
      <c r="B3" s="17" t="s">
        <v>814</v>
      </c>
    </row>
    <row r="4" spans="1:9">
      <c r="A4" s="17" t="s">
        <v>811</v>
      </c>
      <c r="B4" t="s">
        <v>813</v>
      </c>
      <c r="C4" t="s">
        <v>836</v>
      </c>
    </row>
    <row r="5" spans="1:9">
      <c r="A5" s="18">
        <v>0</v>
      </c>
      <c r="B5" s="19">
        <v>106</v>
      </c>
      <c r="C5" s="20">
        <v>0.72108843537414968</v>
      </c>
      <c r="G5" t="s">
        <v>924</v>
      </c>
      <c r="H5" t="s">
        <v>925</v>
      </c>
      <c r="I5" t="s">
        <v>929</v>
      </c>
    </row>
    <row r="6" spans="1:9">
      <c r="A6" s="18">
        <v>1</v>
      </c>
      <c r="B6" s="19">
        <v>22</v>
      </c>
      <c r="C6" s="20">
        <v>0.14965986394557823</v>
      </c>
      <c r="F6" t="s">
        <v>113</v>
      </c>
      <c r="G6">
        <v>108</v>
      </c>
      <c r="H6">
        <v>53</v>
      </c>
      <c r="I6">
        <v>55</v>
      </c>
    </row>
    <row r="7" spans="1:9">
      <c r="A7" s="18">
        <v>2</v>
      </c>
      <c r="B7" s="19">
        <v>9</v>
      </c>
      <c r="C7" s="20">
        <v>6.1224489795918366E-2</v>
      </c>
      <c r="F7" t="s">
        <v>930</v>
      </c>
      <c r="G7">
        <v>31</v>
      </c>
      <c r="H7">
        <v>16</v>
      </c>
      <c r="I7">
        <v>15</v>
      </c>
    </row>
    <row r="8" spans="1:9">
      <c r="A8" s="18">
        <v>3</v>
      </c>
      <c r="B8" s="19">
        <v>3</v>
      </c>
      <c r="C8" s="20">
        <v>2.0408163265306121E-2</v>
      </c>
      <c r="F8" t="s">
        <v>931</v>
      </c>
      <c r="G8">
        <v>8</v>
      </c>
      <c r="H8">
        <v>2</v>
      </c>
      <c r="I8">
        <v>6</v>
      </c>
    </row>
    <row r="9" spans="1:9">
      <c r="A9" s="18">
        <v>4</v>
      </c>
      <c r="B9" s="19">
        <v>2</v>
      </c>
      <c r="C9" s="20">
        <v>1.3605442176870748E-2</v>
      </c>
    </row>
    <row r="10" spans="1:9">
      <c r="A10" s="18">
        <v>5</v>
      </c>
      <c r="B10" s="19">
        <v>2</v>
      </c>
      <c r="C10" s="20">
        <v>1.3605442176870748E-2</v>
      </c>
    </row>
    <row r="11" spans="1:9">
      <c r="A11" s="18">
        <v>6</v>
      </c>
      <c r="B11" s="19">
        <v>1</v>
      </c>
      <c r="C11" s="20">
        <v>6.8027210884353739E-3</v>
      </c>
    </row>
    <row r="12" spans="1:9">
      <c r="A12" s="18" t="s">
        <v>922</v>
      </c>
      <c r="B12" s="19">
        <v>2</v>
      </c>
      <c r="C12" s="20">
        <v>1.3605442176870748E-2</v>
      </c>
    </row>
    <row r="13" spans="1:9">
      <c r="A13" s="18" t="s">
        <v>812</v>
      </c>
      <c r="B13" s="19">
        <v>147</v>
      </c>
      <c r="C13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9" sqref="E19"/>
    </sheetView>
  </sheetViews>
  <sheetFormatPr baseColWidth="10" defaultRowHeight="14" x14ac:dyDescent="0"/>
  <cols>
    <col min="1" max="1" width="16" bestFit="1" customWidth="1"/>
    <col min="2" max="2" width="16.5" bestFit="1" customWidth="1"/>
    <col min="3" max="3" width="17.5" bestFit="1" customWidth="1"/>
  </cols>
  <sheetData>
    <row r="1" spans="1:9">
      <c r="A1" s="17" t="s">
        <v>82</v>
      </c>
      <c r="B1" t="s">
        <v>55</v>
      </c>
    </row>
    <row r="3" spans="1:9">
      <c r="B3" s="17" t="s">
        <v>814</v>
      </c>
    </row>
    <row r="4" spans="1:9">
      <c r="A4" s="17" t="s">
        <v>811</v>
      </c>
      <c r="B4" t="s">
        <v>813</v>
      </c>
      <c r="C4" t="s">
        <v>836</v>
      </c>
      <c r="G4" t="s">
        <v>924</v>
      </c>
      <c r="H4" t="s">
        <v>925</v>
      </c>
      <c r="I4" t="s">
        <v>929</v>
      </c>
    </row>
    <row r="5" spans="1:9">
      <c r="A5" s="18">
        <v>0</v>
      </c>
      <c r="B5" s="19">
        <v>14</v>
      </c>
      <c r="C5" s="20">
        <v>0.18421052631578946</v>
      </c>
      <c r="F5" t="s">
        <v>113</v>
      </c>
      <c r="G5">
        <v>26</v>
      </c>
      <c r="H5">
        <v>11</v>
      </c>
      <c r="I5">
        <v>15</v>
      </c>
    </row>
    <row r="6" spans="1:9">
      <c r="A6" s="18">
        <v>1</v>
      </c>
      <c r="B6" s="19">
        <v>16</v>
      </c>
      <c r="C6" s="20">
        <v>0.21052631578947367</v>
      </c>
      <c r="F6" t="s">
        <v>927</v>
      </c>
      <c r="G6">
        <v>84</v>
      </c>
      <c r="H6">
        <v>37</v>
      </c>
      <c r="I6">
        <v>47</v>
      </c>
    </row>
    <row r="7" spans="1:9">
      <c r="A7" s="18">
        <v>2</v>
      </c>
      <c r="B7" s="19">
        <v>15</v>
      </c>
      <c r="C7" s="20">
        <v>0.19736842105263158</v>
      </c>
      <c r="F7" t="s">
        <v>928</v>
      </c>
      <c r="G7">
        <v>37</v>
      </c>
      <c r="H7">
        <v>23</v>
      </c>
      <c r="I7">
        <v>14</v>
      </c>
    </row>
    <row r="8" spans="1:9">
      <c r="A8" s="18">
        <v>3</v>
      </c>
      <c r="B8" s="19">
        <v>7</v>
      </c>
      <c r="C8" s="20">
        <v>9.2105263157894732E-2</v>
      </c>
    </row>
    <row r="9" spans="1:9">
      <c r="A9" s="18">
        <v>4</v>
      </c>
      <c r="B9" s="19">
        <v>9</v>
      </c>
      <c r="C9" s="20">
        <v>0.11842105263157894</v>
      </c>
    </row>
    <row r="10" spans="1:9">
      <c r="A10" s="18">
        <v>5</v>
      </c>
      <c r="B10" s="19">
        <v>6</v>
      </c>
      <c r="C10" s="20">
        <v>7.8947368421052627E-2</v>
      </c>
    </row>
    <row r="11" spans="1:9">
      <c r="A11" s="18">
        <v>6</v>
      </c>
      <c r="B11" s="19">
        <v>1</v>
      </c>
      <c r="C11" s="20">
        <v>1.3157894736842105E-2</v>
      </c>
    </row>
    <row r="12" spans="1:9">
      <c r="A12" s="18">
        <v>10</v>
      </c>
      <c r="B12" s="19">
        <v>6</v>
      </c>
      <c r="C12" s="20">
        <v>7.8947368421052627E-2</v>
      </c>
    </row>
    <row r="13" spans="1:9">
      <c r="A13" s="18">
        <v>30</v>
      </c>
      <c r="B13" s="19">
        <v>1</v>
      </c>
      <c r="C13" s="20">
        <v>1.3157894736842105E-2</v>
      </c>
    </row>
    <row r="14" spans="1:9">
      <c r="A14" s="18" t="s">
        <v>922</v>
      </c>
      <c r="B14" s="19">
        <v>1</v>
      </c>
      <c r="C14" s="20">
        <v>1.3157894736842105E-2</v>
      </c>
    </row>
    <row r="15" spans="1:9">
      <c r="A15" s="18" t="s">
        <v>812</v>
      </c>
      <c r="B15" s="19">
        <v>76</v>
      </c>
      <c r="C15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6" sqref="J6:J8"/>
    </sheetView>
  </sheetViews>
  <sheetFormatPr baseColWidth="10" defaultRowHeight="14" x14ac:dyDescent="0"/>
  <cols>
    <col min="1" max="1" width="16" customWidth="1"/>
    <col min="2" max="2" width="16.5" bestFit="1" customWidth="1"/>
    <col min="3" max="3" width="17.5" bestFit="1" customWidth="1"/>
  </cols>
  <sheetData>
    <row r="1" spans="1:10">
      <c r="A1" s="17" t="s">
        <v>82</v>
      </c>
      <c r="B1" t="s">
        <v>844</v>
      </c>
    </row>
    <row r="3" spans="1:10">
      <c r="B3" s="17" t="s">
        <v>814</v>
      </c>
    </row>
    <row r="4" spans="1:10">
      <c r="A4" s="17" t="s">
        <v>811</v>
      </c>
      <c r="B4" t="s">
        <v>813</v>
      </c>
      <c r="C4" t="s">
        <v>836</v>
      </c>
    </row>
    <row r="5" spans="1:10">
      <c r="A5" s="18">
        <v>0</v>
      </c>
      <c r="B5" s="19">
        <v>103</v>
      </c>
      <c r="C5" s="20">
        <v>0.70068027210884354</v>
      </c>
      <c r="H5" t="s">
        <v>924</v>
      </c>
      <c r="I5" t="s">
        <v>925</v>
      </c>
      <c r="J5" t="s">
        <v>926</v>
      </c>
    </row>
    <row r="6" spans="1:10">
      <c r="A6" s="18">
        <v>1</v>
      </c>
      <c r="B6" s="19">
        <v>9</v>
      </c>
      <c r="C6" s="20">
        <v>6.1224489795918366E-2</v>
      </c>
      <c r="G6" t="s">
        <v>113</v>
      </c>
      <c r="H6">
        <v>103</v>
      </c>
      <c r="I6">
        <v>44</v>
      </c>
      <c r="J6">
        <v>59</v>
      </c>
    </row>
    <row r="7" spans="1:10">
      <c r="A7" s="18">
        <v>2</v>
      </c>
      <c r="B7" s="19">
        <v>15</v>
      </c>
      <c r="C7" s="20">
        <v>0.10204081632653061</v>
      </c>
      <c r="G7" s="70" t="s">
        <v>927</v>
      </c>
      <c r="H7">
        <v>37</v>
      </c>
      <c r="I7">
        <v>22</v>
      </c>
      <c r="J7">
        <v>15</v>
      </c>
    </row>
    <row r="8" spans="1:10">
      <c r="A8" s="18">
        <v>3</v>
      </c>
      <c r="B8" s="19">
        <v>9</v>
      </c>
      <c r="C8" s="20">
        <v>6.1224489795918366E-2</v>
      </c>
      <c r="G8" t="s">
        <v>928</v>
      </c>
      <c r="H8">
        <v>7</v>
      </c>
      <c r="I8">
        <v>5</v>
      </c>
      <c r="J8">
        <v>2</v>
      </c>
    </row>
    <row r="9" spans="1:10">
      <c r="A9" s="18">
        <v>4</v>
      </c>
      <c r="B9" s="19">
        <v>4</v>
      </c>
      <c r="C9" s="20">
        <v>2.7210884353741496E-2</v>
      </c>
    </row>
    <row r="10" spans="1:10">
      <c r="A10" s="18">
        <v>5</v>
      </c>
      <c r="B10" s="19">
        <v>2</v>
      </c>
      <c r="C10" s="20">
        <v>1.3605442176870748E-2</v>
      </c>
    </row>
    <row r="11" spans="1:10">
      <c r="A11" s="18">
        <v>6</v>
      </c>
      <c r="B11" s="19">
        <v>1</v>
      </c>
      <c r="C11" s="20">
        <v>6.8027210884353739E-3</v>
      </c>
    </row>
    <row r="12" spans="1:10">
      <c r="A12" s="18">
        <v>10</v>
      </c>
      <c r="B12" s="19">
        <v>2</v>
      </c>
      <c r="C12" s="20">
        <v>1.3605442176870748E-2</v>
      </c>
    </row>
    <row r="13" spans="1:10">
      <c r="A13" s="18">
        <v>15</v>
      </c>
      <c r="B13" s="19">
        <v>1</v>
      </c>
      <c r="C13" s="20">
        <v>6.8027210884353739E-3</v>
      </c>
    </row>
    <row r="14" spans="1:10">
      <c r="A14" s="18" t="s">
        <v>152</v>
      </c>
      <c r="B14" s="19">
        <v>1</v>
      </c>
      <c r="C14" s="20">
        <v>6.8027210884353739E-3</v>
      </c>
    </row>
    <row r="15" spans="1:10">
      <c r="A15" s="18" t="s">
        <v>812</v>
      </c>
      <c r="B15" s="19">
        <v>147</v>
      </c>
      <c r="C15" s="20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35</vt:i4>
      </vt:variant>
    </vt:vector>
  </HeadingPairs>
  <TitlesOfParts>
    <vt:vector size="35" baseType="lpstr">
      <vt:lpstr>Foglio Google</vt:lpstr>
      <vt:lpstr>chi consiglia</vt:lpstr>
      <vt:lpstr>Foglio2</vt:lpstr>
      <vt:lpstr>Foglio Formattato</vt:lpstr>
      <vt:lpstr>entità utilizzo</vt:lpstr>
      <vt:lpstr>rivolto a PLS</vt:lpstr>
      <vt:lpstr>rivolto a pediatra privato</vt:lpstr>
      <vt:lpstr>farmaci prescritti</vt:lpstr>
      <vt:lpstr>farmaci scelti dal genitore</vt:lpstr>
      <vt:lpstr>consigliati da altri</vt:lpstr>
      <vt:lpstr>genitore intervistato</vt:lpstr>
      <vt:lpstr>età padre</vt:lpstr>
      <vt:lpstr>titolo studio padre</vt:lpstr>
      <vt:lpstr>occupazione padre</vt:lpstr>
      <vt:lpstr>età madre</vt:lpstr>
      <vt:lpstr>titolo studio madre</vt:lpstr>
      <vt:lpstr>occupazione madre</vt:lpstr>
      <vt:lpstr>numero di figli</vt:lpstr>
      <vt:lpstr>ordine genitura</vt:lpstr>
      <vt:lpstr>frequenza annua patologie</vt:lpstr>
      <vt:lpstr>età e sesso</vt:lpstr>
      <vt:lpstr>uso CAM</vt:lpstr>
      <vt:lpstr>patologie trattate </vt:lpstr>
      <vt:lpstr>soddisfazione CAM</vt:lpstr>
      <vt:lpstr>Complementare o alternativo</vt:lpstr>
      <vt:lpstr>maggiore efficacia</vt:lpstr>
      <vt:lpstr>insuccesso CAM</vt:lpstr>
      <vt:lpstr>insuccesso tradizionali</vt:lpstr>
      <vt:lpstr>prescrizione medica</vt:lpstr>
      <vt:lpstr>effetti collaterali</vt:lpstr>
      <vt:lpstr>utilizzo futuro</vt:lpstr>
      <vt:lpstr>costi CAM</vt:lpstr>
      <vt:lpstr>vaccini</vt:lpstr>
      <vt:lpstr>chi quadro</vt:lpstr>
      <vt:lpstr>Foglio1</vt:lpstr>
    </vt:vector>
  </TitlesOfParts>
  <Company>Avanade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Lotti (Milan)</dc:creator>
  <cp:lastModifiedBy>Viviana Stampini</cp:lastModifiedBy>
  <dcterms:created xsi:type="dcterms:W3CDTF">2015-04-08T17:16:47Z</dcterms:created>
  <dcterms:modified xsi:type="dcterms:W3CDTF">2015-06-17T23:25:44Z</dcterms:modified>
</cp:coreProperties>
</file>