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luklamm/90_Dissertation/papers/2018_06_Applied_Ergonomics/material/literature-review-data/"/>
    </mc:Choice>
  </mc:AlternateContent>
  <xr:revisionPtr revIDLastSave="0" documentId="13_ncr:1_{BF0CDFC5-6778-C840-A64C-A59B32F65236}" xr6:coauthVersionLast="36" xr6:coauthVersionMax="36" xr10:uidLastSave="{00000000-0000-0000-0000-000000000000}"/>
  <bookViews>
    <workbookView xWindow="-20" yWindow="460" windowWidth="33600" windowHeight="20540" tabRatio="500" activeTab="2" xr2:uid="{00000000-000D-0000-FFFF-FFFF00000000}"/>
  </bookViews>
  <sheets>
    <sheet name="Kategorien" sheetId="2" r:id="rId1"/>
    <sheet name="Konferenzen" sheetId="1" r:id="rId2"/>
    <sheet name="Journals" sheetId="4" r:id="rId3"/>
    <sheet name="Lehrbücher_Sammelbände" sheetId="5" r:id="rId4"/>
    <sheet name="Autoren" sheetId="8" r:id="rId5"/>
    <sheet name="Auswertung" sheetId="6" r:id="rId6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6" l="1"/>
  <c r="F23" i="6" s="1"/>
  <c r="G22" i="6"/>
  <c r="H22" i="6"/>
  <c r="C22" i="6"/>
  <c r="C23" i="6" s="1"/>
  <c r="D22" i="6"/>
  <c r="E22" i="6"/>
  <c r="I22" i="6"/>
  <c r="I23" i="6" s="1"/>
  <c r="J22" i="6"/>
  <c r="K22" i="6"/>
  <c r="J50" i="2"/>
  <c r="J51" i="2"/>
  <c r="J53" i="2"/>
  <c r="J54" i="2"/>
  <c r="J56" i="2"/>
  <c r="J57" i="2"/>
  <c r="J59" i="2"/>
  <c r="J60" i="2"/>
  <c r="J62" i="2"/>
  <c r="J63" i="2"/>
  <c r="J23" i="2"/>
  <c r="J24" i="2"/>
  <c r="J26" i="2"/>
  <c r="J27" i="2"/>
  <c r="J29" i="2"/>
  <c r="J30" i="2"/>
  <c r="J32" i="2"/>
  <c r="J33" i="2"/>
  <c r="J35" i="2"/>
  <c r="J36" i="2"/>
  <c r="J38" i="2"/>
  <c r="J39" i="2"/>
  <c r="J41" i="2"/>
  <c r="J42" i="2"/>
  <c r="J44" i="2"/>
  <c r="J45" i="2"/>
  <c r="J47" i="2"/>
  <c r="J48" i="2"/>
  <c r="F48" i="2"/>
  <c r="F47" i="2"/>
  <c r="F46" i="2"/>
  <c r="F61" i="2"/>
  <c r="F62" i="2"/>
  <c r="F63" i="2"/>
  <c r="F64" i="2"/>
  <c r="F65" i="2"/>
  <c r="F66" i="2"/>
  <c r="F38" i="2"/>
  <c r="F39" i="2"/>
  <c r="F40" i="2"/>
  <c r="F41" i="2"/>
  <c r="F42" i="2"/>
  <c r="F43" i="2"/>
  <c r="F44" i="2"/>
  <c r="F45" i="2"/>
  <c r="F49" i="2"/>
  <c r="F50" i="2"/>
  <c r="F51" i="2"/>
  <c r="F52" i="2"/>
  <c r="F53" i="2"/>
  <c r="F54" i="2"/>
  <c r="F55" i="2"/>
  <c r="F56" i="2"/>
  <c r="F57" i="2"/>
  <c r="F58" i="2"/>
  <c r="F59" i="2"/>
  <c r="F60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2" i="2"/>
  <c r="D67" i="2"/>
  <c r="E67" i="2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" i="1"/>
  <c r="B4" i="6"/>
  <c r="S4" i="6"/>
  <c r="AA4" i="6" s="1"/>
  <c r="L22" i="6"/>
  <c r="B5" i="6"/>
  <c r="S5" i="6"/>
  <c r="AA5" i="6" s="1"/>
  <c r="B6" i="6"/>
  <c r="S6" i="6"/>
  <c r="AA6" i="6" s="1"/>
  <c r="B7" i="6"/>
  <c r="S7" i="6"/>
  <c r="AA7" i="6" s="1"/>
  <c r="B8" i="6"/>
  <c r="S8" i="6" s="1"/>
  <c r="B9" i="6"/>
  <c r="S9" i="6" s="1"/>
  <c r="B10" i="6"/>
  <c r="S10" i="6" s="1"/>
  <c r="B11" i="6"/>
  <c r="S11" i="6"/>
  <c r="AA11" i="6" s="1"/>
  <c r="B12" i="6"/>
  <c r="S12" i="6" s="1"/>
  <c r="B13" i="6"/>
  <c r="S13" i="6"/>
  <c r="AA13" i="6" s="1"/>
  <c r="B14" i="6"/>
  <c r="S14" i="6"/>
  <c r="AA14" i="6" s="1"/>
  <c r="A15" i="6"/>
  <c r="S15" i="6"/>
  <c r="AA15" i="6" s="1"/>
  <c r="A16" i="6"/>
  <c r="T16" i="6" s="1"/>
  <c r="A17" i="6"/>
  <c r="T17" i="6" s="1"/>
  <c r="A18" i="6"/>
  <c r="S18" i="6" s="1"/>
  <c r="B3" i="6"/>
  <c r="S3" i="6"/>
  <c r="AA3" i="6"/>
  <c r="W4" i="6"/>
  <c r="W6" i="6"/>
  <c r="W11" i="6"/>
  <c r="W3" i="6"/>
  <c r="T15" i="6"/>
  <c r="U15" i="6"/>
  <c r="V15" i="6"/>
  <c r="U16" i="6"/>
  <c r="U17" i="6"/>
  <c r="U18" i="6"/>
  <c r="T4" i="6"/>
  <c r="V4" i="6" s="1"/>
  <c r="U4" i="6"/>
  <c r="T5" i="6"/>
  <c r="V5" i="6" s="1"/>
  <c r="U5" i="6"/>
  <c r="T6" i="6"/>
  <c r="U6" i="6"/>
  <c r="V6" i="6"/>
  <c r="T7" i="6"/>
  <c r="U7" i="6"/>
  <c r="V7" i="6"/>
  <c r="T8" i="6"/>
  <c r="U8" i="6"/>
  <c r="T9" i="6"/>
  <c r="U9" i="6"/>
  <c r="T10" i="6"/>
  <c r="U10" i="6"/>
  <c r="T11" i="6"/>
  <c r="V11" i="6" s="1"/>
  <c r="U11" i="6"/>
  <c r="T12" i="6"/>
  <c r="U12" i="6"/>
  <c r="T13" i="6"/>
  <c r="V13" i="6" s="1"/>
  <c r="U13" i="6"/>
  <c r="T14" i="6"/>
  <c r="U14" i="6"/>
  <c r="V14" i="6"/>
  <c r="T3" i="6"/>
  <c r="U3" i="6"/>
  <c r="V3" i="6"/>
  <c r="P15" i="6"/>
  <c r="Q15" i="6"/>
  <c r="P16" i="6"/>
  <c r="Q16" i="6"/>
  <c r="P17" i="6"/>
  <c r="Y17" i="6" s="1"/>
  <c r="AC17" i="6" s="1"/>
  <c r="Q17" i="6"/>
  <c r="P18" i="6"/>
  <c r="Q18" i="6"/>
  <c r="O16" i="6"/>
  <c r="O17" i="6"/>
  <c r="O18" i="6"/>
  <c r="O15" i="6"/>
  <c r="O3" i="6"/>
  <c r="O22" i="6"/>
  <c r="N22" i="6"/>
  <c r="K15" i="6"/>
  <c r="N15" i="6" s="1"/>
  <c r="M22" i="6"/>
  <c r="L15" i="6"/>
  <c r="Y15" i="6"/>
  <c r="AC15" i="6" s="1"/>
  <c r="M15" i="6"/>
  <c r="Z15" i="6"/>
  <c r="AD15" i="6" s="1"/>
  <c r="K16" i="6"/>
  <c r="X16" i="6"/>
  <c r="AB16" i="6" s="1"/>
  <c r="L16" i="6"/>
  <c r="N16" i="6" s="1"/>
  <c r="M16" i="6"/>
  <c r="Z16" i="6" s="1"/>
  <c r="AD16" i="6" s="1"/>
  <c r="K17" i="6"/>
  <c r="X17" i="6" s="1"/>
  <c r="AB17" i="6" s="1"/>
  <c r="L17" i="6"/>
  <c r="M17" i="6"/>
  <c r="Z17" i="6"/>
  <c r="AD17" i="6"/>
  <c r="K18" i="6"/>
  <c r="X18" i="6"/>
  <c r="AB18" i="6" s="1"/>
  <c r="L18" i="6"/>
  <c r="N18" i="6" s="1"/>
  <c r="Y18" i="6"/>
  <c r="AC18" i="6" s="1"/>
  <c r="M18" i="6"/>
  <c r="Z18" i="6"/>
  <c r="AD18" i="6" s="1"/>
  <c r="K4" i="6"/>
  <c r="O4" i="6"/>
  <c r="L4" i="6"/>
  <c r="P4" i="6"/>
  <c r="M4" i="6"/>
  <c r="Q4" i="6"/>
  <c r="K5" i="6"/>
  <c r="O5" i="6"/>
  <c r="X5" i="6" s="1"/>
  <c r="AB5" i="6" s="1"/>
  <c r="L5" i="6"/>
  <c r="P5" i="6"/>
  <c r="M5" i="6"/>
  <c r="Q5" i="6"/>
  <c r="K6" i="6"/>
  <c r="O6" i="6"/>
  <c r="L6" i="6"/>
  <c r="P6" i="6"/>
  <c r="M6" i="6"/>
  <c r="Q6" i="6"/>
  <c r="K7" i="6"/>
  <c r="N7" i="6" s="1"/>
  <c r="O7" i="6"/>
  <c r="L7" i="6"/>
  <c r="P7" i="6"/>
  <c r="M7" i="6"/>
  <c r="Q7" i="6"/>
  <c r="K8" i="6"/>
  <c r="O8" i="6"/>
  <c r="R8" i="6" s="1"/>
  <c r="L8" i="6"/>
  <c r="P8" i="6"/>
  <c r="M8" i="6"/>
  <c r="Q8" i="6"/>
  <c r="K9" i="6"/>
  <c r="O9" i="6"/>
  <c r="L9" i="6"/>
  <c r="P9" i="6"/>
  <c r="M9" i="6"/>
  <c r="Q9" i="6"/>
  <c r="K10" i="6"/>
  <c r="O10" i="6"/>
  <c r="L10" i="6"/>
  <c r="P10" i="6"/>
  <c r="M10" i="6"/>
  <c r="Q10" i="6"/>
  <c r="K11" i="6"/>
  <c r="N11" i="6" s="1"/>
  <c r="O11" i="6"/>
  <c r="L11" i="6"/>
  <c r="P11" i="6"/>
  <c r="M11" i="6"/>
  <c r="Q11" i="6"/>
  <c r="K12" i="6"/>
  <c r="O12" i="6"/>
  <c r="R12" i="6" s="1"/>
  <c r="L12" i="6"/>
  <c r="P12" i="6"/>
  <c r="M12" i="6"/>
  <c r="Q12" i="6"/>
  <c r="K13" i="6"/>
  <c r="O13" i="6"/>
  <c r="L13" i="6"/>
  <c r="P13" i="6"/>
  <c r="M13" i="6"/>
  <c r="Q13" i="6"/>
  <c r="K14" i="6"/>
  <c r="O14" i="6"/>
  <c r="L14" i="6"/>
  <c r="P14" i="6"/>
  <c r="M14" i="6"/>
  <c r="Q14" i="6"/>
  <c r="L3" i="6"/>
  <c r="P3" i="6"/>
  <c r="M3" i="6"/>
  <c r="Q3" i="6"/>
  <c r="K3" i="6"/>
  <c r="R18" i="6"/>
  <c r="C18" i="6"/>
  <c r="F18" i="6" s="1"/>
  <c r="D18" i="6"/>
  <c r="E18" i="6"/>
  <c r="B18" i="6"/>
  <c r="R17" i="6"/>
  <c r="C17" i="6"/>
  <c r="F17" i="6" s="1"/>
  <c r="D17" i="6"/>
  <c r="E17" i="6"/>
  <c r="B17" i="6"/>
  <c r="R16" i="6"/>
  <c r="C16" i="6"/>
  <c r="F16" i="6" s="1"/>
  <c r="D16" i="6"/>
  <c r="E16" i="6"/>
  <c r="B16" i="6"/>
  <c r="R15" i="6"/>
  <c r="C15" i="6"/>
  <c r="F15" i="6" s="1"/>
  <c r="D15" i="6"/>
  <c r="E15" i="6"/>
  <c r="B15" i="6"/>
  <c r="C14" i="6"/>
  <c r="F14" i="6" s="1"/>
  <c r="D14" i="6"/>
  <c r="E14" i="6"/>
  <c r="A14" i="6"/>
  <c r="C13" i="6"/>
  <c r="F13" i="6" s="1"/>
  <c r="D13" i="6"/>
  <c r="E13" i="6"/>
  <c r="A13" i="6"/>
  <c r="C12" i="6"/>
  <c r="F12" i="6" s="1"/>
  <c r="D12" i="6"/>
  <c r="E12" i="6"/>
  <c r="A12" i="6"/>
  <c r="C11" i="6"/>
  <c r="F11" i="6" s="1"/>
  <c r="D11" i="6"/>
  <c r="E11" i="6"/>
  <c r="A11" i="6"/>
  <c r="C10" i="6"/>
  <c r="F10" i="6" s="1"/>
  <c r="D10" i="6"/>
  <c r="E10" i="6"/>
  <c r="A10" i="6"/>
  <c r="C9" i="6"/>
  <c r="F9" i="6" s="1"/>
  <c r="D9" i="6"/>
  <c r="E9" i="6"/>
  <c r="A9" i="6"/>
  <c r="C8" i="6"/>
  <c r="F8" i="6" s="1"/>
  <c r="D8" i="6"/>
  <c r="E8" i="6"/>
  <c r="A8" i="6"/>
  <c r="C7" i="6"/>
  <c r="F7" i="6" s="1"/>
  <c r="D7" i="6"/>
  <c r="E7" i="6"/>
  <c r="A7" i="6"/>
  <c r="C6" i="6"/>
  <c r="F6" i="6" s="1"/>
  <c r="D6" i="6"/>
  <c r="E6" i="6"/>
  <c r="A6" i="6"/>
  <c r="C5" i="6"/>
  <c r="F5" i="6" s="1"/>
  <c r="D5" i="6"/>
  <c r="E5" i="6"/>
  <c r="A5" i="6"/>
  <c r="R4" i="6"/>
  <c r="C4" i="6"/>
  <c r="D4" i="6"/>
  <c r="E4" i="6"/>
  <c r="A4" i="6"/>
  <c r="C3" i="6"/>
  <c r="D3" i="6"/>
  <c r="E3" i="6"/>
  <c r="A3" i="6"/>
  <c r="R3" i="6" l="1"/>
  <c r="R7" i="6"/>
  <c r="R11" i="6"/>
  <c r="Y3" i="6"/>
  <c r="AC3" i="6" s="1"/>
  <c r="Z13" i="6"/>
  <c r="AD13" i="6" s="1"/>
  <c r="Y12" i="6"/>
  <c r="AC12" i="6" s="1"/>
  <c r="Z9" i="6"/>
  <c r="AD9" i="6" s="1"/>
  <c r="Y8" i="6"/>
  <c r="AC8" i="6" s="1"/>
  <c r="Z5" i="6"/>
  <c r="AD5" i="6" s="1"/>
  <c r="Y4" i="6"/>
  <c r="AC4" i="6" s="1"/>
  <c r="F3" i="6"/>
  <c r="Z14" i="6"/>
  <c r="AD14" i="6" s="1"/>
  <c r="Y13" i="6"/>
  <c r="AC13" i="6" s="1"/>
  <c r="Z10" i="6"/>
  <c r="AD10" i="6" s="1"/>
  <c r="Y9" i="6"/>
  <c r="AC9" i="6" s="1"/>
  <c r="Z6" i="6"/>
  <c r="AD6" i="6" s="1"/>
  <c r="Y5" i="6"/>
  <c r="AC5" i="6" s="1"/>
  <c r="R13" i="6"/>
  <c r="R9" i="6"/>
  <c r="X3" i="6"/>
  <c r="AB3" i="6" s="1"/>
  <c r="Y14" i="6"/>
  <c r="AC14" i="6" s="1"/>
  <c r="Z11" i="6"/>
  <c r="AD11" i="6" s="1"/>
  <c r="Y10" i="6"/>
  <c r="AC10" i="6" s="1"/>
  <c r="Z7" i="6"/>
  <c r="AD7" i="6" s="1"/>
  <c r="Y6" i="6"/>
  <c r="AC6" i="6" s="1"/>
  <c r="R14" i="6"/>
  <c r="R10" i="6"/>
  <c r="R6" i="6"/>
  <c r="F4" i="6"/>
  <c r="Z3" i="6"/>
  <c r="AD3" i="6" s="1"/>
  <c r="Z12" i="6"/>
  <c r="AD12" i="6" s="1"/>
  <c r="Y11" i="6"/>
  <c r="AC11" i="6" s="1"/>
  <c r="Z8" i="6"/>
  <c r="AD8" i="6" s="1"/>
  <c r="Y7" i="6"/>
  <c r="AC7" i="6" s="1"/>
  <c r="Z4" i="6"/>
  <c r="AD4" i="6" s="1"/>
  <c r="N8" i="6"/>
  <c r="N12" i="6"/>
  <c r="N4" i="6"/>
  <c r="N9" i="6"/>
  <c r="N5" i="6"/>
  <c r="N3" i="6"/>
  <c r="N13" i="6"/>
  <c r="N10" i="6"/>
  <c r="N14" i="6"/>
  <c r="N6" i="6"/>
  <c r="AA18" i="6"/>
  <c r="W18" i="6"/>
  <c r="V12" i="6"/>
  <c r="W12" i="6"/>
  <c r="AA12" i="6"/>
  <c r="AA10" i="6"/>
  <c r="W10" i="6"/>
  <c r="V10" i="6"/>
  <c r="W9" i="6"/>
  <c r="V9" i="6"/>
  <c r="AA9" i="6"/>
  <c r="W8" i="6"/>
  <c r="AA8" i="6"/>
  <c r="V8" i="6"/>
  <c r="R5" i="6"/>
  <c r="X13" i="6"/>
  <c r="AB13" i="6" s="1"/>
  <c r="X11" i="6"/>
  <c r="AB11" i="6" s="1"/>
  <c r="X9" i="6"/>
  <c r="AB9" i="6" s="1"/>
  <c r="X7" i="6"/>
  <c r="AB7" i="6" s="1"/>
  <c r="W14" i="6"/>
  <c r="T18" i="6"/>
  <c r="V18" i="6" s="1"/>
  <c r="W13" i="6"/>
  <c r="W5" i="6"/>
  <c r="X15" i="6"/>
  <c r="AB15" i="6" s="1"/>
  <c r="S17" i="6"/>
  <c r="P22" i="6"/>
  <c r="X14" i="6"/>
  <c r="AB14" i="6" s="1"/>
  <c r="X12" i="6"/>
  <c r="AB12" i="6" s="1"/>
  <c r="X10" i="6"/>
  <c r="AB10" i="6" s="1"/>
  <c r="X8" i="6"/>
  <c r="AB8" i="6" s="1"/>
  <c r="X6" i="6"/>
  <c r="AB6" i="6" s="1"/>
  <c r="X4" i="6"/>
  <c r="AB4" i="6" s="1"/>
  <c r="Y16" i="6"/>
  <c r="AC16" i="6" s="1"/>
  <c r="S16" i="6"/>
  <c r="N17" i="6"/>
  <c r="W15" i="6"/>
  <c r="W7" i="6"/>
  <c r="W16" i="6" l="1"/>
  <c r="V16" i="6"/>
  <c r="AA16" i="6"/>
  <c r="G4" i="6"/>
  <c r="H4" i="6" s="1"/>
  <c r="G12" i="6"/>
  <c r="H12" i="6" s="1"/>
  <c r="G5" i="6"/>
  <c r="H5" i="6" s="1"/>
  <c r="G13" i="6"/>
  <c r="H13" i="6" s="1"/>
  <c r="G6" i="6"/>
  <c r="H6" i="6" s="1"/>
  <c r="G14" i="6"/>
  <c r="H14" i="6" s="1"/>
  <c r="G7" i="6"/>
  <c r="H7" i="6" s="1"/>
  <c r="G15" i="6"/>
  <c r="H15" i="6" s="1"/>
  <c r="G8" i="6"/>
  <c r="H8" i="6" s="1"/>
  <c r="G16" i="6"/>
  <c r="H16" i="6" s="1"/>
  <c r="G9" i="6"/>
  <c r="H9" i="6" s="1"/>
  <c r="G17" i="6"/>
  <c r="H17" i="6" s="1"/>
  <c r="G3" i="6"/>
  <c r="H3" i="6" s="1"/>
  <c r="G10" i="6"/>
  <c r="H10" i="6" s="1"/>
  <c r="G18" i="6"/>
  <c r="H18" i="6" s="1"/>
  <c r="G11" i="6"/>
  <c r="H11" i="6" s="1"/>
  <c r="W17" i="6"/>
  <c r="V17" i="6"/>
  <c r="AA17" i="6"/>
</calcChain>
</file>

<file path=xl/sharedStrings.xml><?xml version="1.0" encoding="utf-8"?>
<sst xmlns="http://schemas.openxmlformats.org/spreadsheetml/2006/main" count="4183" uniqueCount="1433">
  <si>
    <t>Direct involvement of user</t>
  </si>
  <si>
    <t>Indirect involvemnet of users</t>
  </si>
  <si>
    <t>Observation of users</t>
  </si>
  <si>
    <t>Critical incidents analysis</t>
  </si>
  <si>
    <t>Questionnaires</t>
  </si>
  <si>
    <t>Interviews</t>
  </si>
  <si>
    <t>Thinking aloud</t>
  </si>
  <si>
    <t>Collaborative design and evaluation</t>
  </si>
  <si>
    <t>Creativity methods</t>
  </si>
  <si>
    <t>Expert evaluation</t>
  </si>
  <si>
    <t>Automated evaluation</t>
  </si>
  <si>
    <t>Autoren</t>
  </si>
  <si>
    <t>Titel</t>
  </si>
  <si>
    <t>Visual Distraction Effects of In-Car Text Entry Methods - Comparing Keyboard, Handwriting and Voice Recognition</t>
  </si>
  <si>
    <t>An Evaluation of Touch and Pressure-Based Scrolling and Haptic Feedback for In-Car Touchscreens</t>
  </si>
  <si>
    <t>In-Vehicle Touchscreen Interaction: Can a Head-Down Display Give a Heads-Up on Obstacles on the Road?</t>
  </si>
  <si>
    <t>Putting the Joy in Driving: Investigating the Use of a Joystick as an Alternative to Traditional Controls within Future Autonomous Vehicles</t>
  </si>
  <si>
    <t>Did You See Me?: Assessing Perceptual vs. Real Driving Gains Across Multi-Modal Pedestrian Alert Systems</t>
  </si>
  <si>
    <t>Designing an In-Vehicle Air Gesture Set Using Elicitation Methods</t>
  </si>
  <si>
    <t>Novel Multimodal Feedback Techniques for In-Car Mid-Air Gesture Interaction</t>
  </si>
  <si>
    <t>The Effects of Situational Demands on Gaze, Speech and Gesture Input in the Vehicle</t>
  </si>
  <si>
    <t>Differentiating Cognitive Load Using a Modified Version of AttenD</t>
  </si>
  <si>
    <t>Using EEG to Understand why Behavior to Auditory In-vehicle Notifications Differs Across Test Environments</t>
  </si>
  <si>
    <t>Learning-by-Doing: Using Near Infrared Spectroscopy to Detect Habituation and Adaptation in Automated Driving</t>
  </si>
  <si>
    <t>Visual Attention During Simulated Autonomous Driving in the US and Japan</t>
  </si>
  <si>
    <t>What Did I Sniff?: Mapping Scents Onto Driving-Related Messages</t>
  </si>
  <si>
    <t>Altering Speed Perception through the Subliminal Adaptation of Music within a Vehicle</t>
  </si>
  <si>
    <t>Collaborative Experience Prototyping of Automotive Interior in VR with 3D Sketching and Haptic Helpers</t>
  </si>
  <si>
    <t>Benefits of Personalization in the Context of a Speech-Based Left-Turn Assistant</t>
  </si>
  <si>
    <t>Development and Preliminary Evaluation of Reliability Displays for Automated Lane Keeping</t>
  </si>
  <si>
    <t>Comparing Shape-Changing and Vibro-Tactile Steering Wheels for Take-Over Requests in Highly Automated Driving</t>
  </si>
  <si>
    <t>What's in a Name: Vehicle Technology Branding &amp; Consumer Expectations for Automation</t>
  </si>
  <si>
    <t>Driving Hotzenplotz: A Hybrid Interface for Vehicle Control Aiming to Maximize Pleasure in Highway Driving</t>
  </si>
  <si>
    <t>Individual LED Visualization Calibration to Increase Spatial Accuracy: Findings from a Static Driving Simulator Setup</t>
  </si>
  <si>
    <t>Guiding Driver Visual Attention with LEDs</t>
  </si>
  <si>
    <t>Situation Awareness in Automated Vehicles through Proximal Peripheral Light Signals</t>
  </si>
  <si>
    <t>Ambient Light and its Influence on Driving Experience</t>
  </si>
  <si>
    <t>Kategorie 1</t>
  </si>
  <si>
    <t>Kategorie 2</t>
  </si>
  <si>
    <t>Kategorie 3</t>
  </si>
  <si>
    <t>Performance-related measures</t>
  </si>
  <si>
    <t>Document-based methods</t>
  </si>
  <si>
    <t>Model-based approaches</t>
  </si>
  <si>
    <t>Collection in a precise and systematic way of information about the behaviour and the performance of users, in the context of specific tasks during user activity.</t>
  </si>
  <si>
    <t>Systematic collection of specific events (positive or negative).</t>
  </si>
  <si>
    <t>Collection of quantifiable performance measurements in order to understand the impacts of usablity issues.</t>
  </si>
  <si>
    <t>Indirect evaluation methods which gather users' opinions about the user interface in predefined questionnaires.</t>
  </si>
  <si>
    <t>Similar to questionnaires with greater flexibility and involving face-to-face interaction with the interviewee.</t>
  </si>
  <si>
    <t>Involves having users continuously verbalize their ideas, beliefs, expectations, doubts, discoveries, etc. during their use of the system under test.</t>
  </si>
  <si>
    <t>Methods which allow different types of participants (users, product developers and human-factors specialists, etc) to collaborate in the evaluation or design of systems.</t>
  </si>
  <si>
    <t>Methods which involve the elicitation of new products and systems features, usually extracted from group interactions. In the context of human-centered approaches, members of such groups are often users.</t>
  </si>
  <si>
    <t>Examination of existing documents by the usability specialist to form a professional judgement of the system.</t>
  </si>
  <si>
    <t>Use of models which are abstract representations of the evaluated product to allow the prediction of the users' performance.</t>
  </si>
  <si>
    <t>Evaluation based upon the knowledge, expertise and practical experience in ergonomics of the usability specialist.</t>
  </si>
  <si>
    <t>Algorithms focused on usability criteria or using ergonomic knowledge-based systems which diagnose the deficiencies of product compared to predefined rules.</t>
  </si>
  <si>
    <t>HU</t>
  </si>
  <si>
    <t>Display categories (internal)</t>
  </si>
  <si>
    <t>Head Unit</t>
  </si>
  <si>
    <t>IC</t>
  </si>
  <si>
    <t>Instrument Cluster</t>
  </si>
  <si>
    <t>HUD</t>
  </si>
  <si>
    <t>Head-up Displays</t>
  </si>
  <si>
    <t>Display Kategorie 1</t>
  </si>
  <si>
    <t>Display Kategorie 2</t>
  </si>
  <si>
    <t>Display Kategorie 3</t>
  </si>
  <si>
    <t>Kommentar</t>
  </si>
  <si>
    <t>SDS</t>
  </si>
  <si>
    <t>Speech Dialog System</t>
  </si>
  <si>
    <t>User Interface für assistiertes Parken</t>
  </si>
  <si>
    <t>Natürliche Blickfolgen vor einer Fahrt im Fahrzeug</t>
  </si>
  <si>
    <t>Jahr</t>
  </si>
  <si>
    <t>First Steps towards a View Management Concept for Large-sized Head-up Displays with Continuous Depth</t>
  </si>
  <si>
    <t>Visouspatial Workload Measurement of an Interface Based on a Dual Task of Visual Working Memory Test</t>
  </si>
  <si>
    <t>Theater-system Technique and Model-based Attention Prediction for the Early Automotive HMI Design Evaluation</t>
  </si>
  <si>
    <t>"Turn Left at the Fairham Pub" Using Navigational Guidance to Reconnect Drivers With Their Environment</t>
  </si>
  <si>
    <t>"Likes" and "Dislikes" on the Road: A Social Feedback System for Improving Driving Behavior</t>
  </si>
  <si>
    <t>Automated Driving System, Male, or Female Driver: Who'd You Prefer? Comparative Analysis of Passengers' Mental Conditions, Emotional States &amp; Qualitative Feedback</t>
  </si>
  <si>
    <t>Enhancing Telephone Communication in the Vehicle Through Audio from the Headrest: A Comparison Study</t>
  </si>
  <si>
    <t>Assessing Cognitive Demand during Natural Language Interaction with a Digital Driving Assistant</t>
  </si>
  <si>
    <t>Same, Same but Different: How Design Requirements for an Auditory Advisory Traffic Information System Differ Between Sweden and China</t>
  </si>
  <si>
    <t>CoastMaster: An Ambient Speedometer to Gamify Safe Driving</t>
  </si>
  <si>
    <t>The Effect of Font Weight and Rendering System on Glance-Based Text Legibility</t>
  </si>
  <si>
    <t>Elaborating Feedback Strategies for Maintaining Automation in Highly Automated Driving</t>
  </si>
  <si>
    <t>You Do Not Have to Touch to Select: A Study on Predictive In-car Touchscreen with Mid-air Selection</t>
  </si>
  <si>
    <t>Investigating Pressure Input and Haptic Feedback for In-Car Touchscreens and Touch Surfaces</t>
  </si>
  <si>
    <t>Evaluation of Haptic Patterns on a Steering Wheel</t>
  </si>
  <si>
    <t>Advantages of Active Haptics on Touch Surfaces</t>
  </si>
  <si>
    <t>Effects of Mediating Notifications Based on Task Load</t>
  </si>
  <si>
    <t>An Eye-tracking Evaluation of Driver Distraction and Unfamiliar Road Signs</t>
  </si>
  <si>
    <t>Twist It, Touch It, Push It, Swipe It: Evaluating Secondary Input Devices for Use with an Automotive Touchscreen HMI</t>
  </si>
  <si>
    <t>On the Visual Distraction Effects of Audio-Visual Route Guidance</t>
  </si>
  <si>
    <t>T9+HUD: Physical Keypad and HUD can Improve Driving Performance while Typing and Driving</t>
  </si>
  <si>
    <t>Head-Up vs. Head-Down Displays: Examining Traditional Methods of Display Assessment While Driving</t>
  </si>
  <si>
    <t>A Question of Trust: An Ethnographic Study of Automated Cars on Real Roads</t>
  </si>
  <si>
    <t>Behavioral Impact of Drivers' Roles in Automated Driving</t>
  </si>
  <si>
    <t>Autonomous Driving in the Real World: Experiences with Tesla Autopilot and Summon</t>
  </si>
  <si>
    <t>Switching Back to Manual Driving: How Does it Compare to Simply Driving Away After Parking?</t>
  </si>
  <si>
    <t>Assisting Drivers with Ambient Take-Over Requests in Highly Automated Driving</t>
  </si>
  <si>
    <t>The Exploration of Autonomous Vehicle Driving Styles: Preferred Longitudinal, Lateral, and Vertical Accelerations</t>
  </si>
  <si>
    <t>Your Turn or My Turn? Design of a Human-Machine Interface for Conditional Automation</t>
  </si>
  <si>
    <t>Towards Cooperative Driving: Involving the Driver in an Autonomous Vehicle's Decision Making</t>
  </si>
  <si>
    <t>PlatoonPal: User-Centered Development and Evaluation of an Assistance System for Heavy-Duty Truck Platooning</t>
  </si>
  <si>
    <t>Supporting Drivers in Truck Platooning: Development and Evaluation of Two Novel Human-Machine Interfaces</t>
  </si>
  <si>
    <t>Integrated HMI Concept for Driver Assistance and Automation</t>
  </si>
  <si>
    <t>Affinitätsdiagramm - Qualitative Auswertung einer FAS-Nutzerstudie</t>
  </si>
  <si>
    <t>Controlling vehicle functions with natural body language</t>
  </si>
  <si>
    <t>Interaction design for nomadic devices in highly automated vehicles</t>
  </si>
  <si>
    <t>User Expectations on Touchless Gestures in Vehicles</t>
  </si>
  <si>
    <t>The Vehicle: A Workplace of the Future</t>
  </si>
  <si>
    <t>Speech improves human-automation cooperation in automated driving</t>
  </si>
  <si>
    <t>Catherine Harvey &amp; Neville A. Stanton</t>
  </si>
  <si>
    <t>Tuomo Kujala &amp; Hilkka Grahn</t>
  </si>
  <si>
    <t>Katia Buchhop, Laura Edel, Sabrin Kenaan, Ulrike Raab, Patricia Böhm &amp; Daniel Isemann</t>
  </si>
  <si>
    <t>David R. Large, Victoria Banks, Gary Burnett &amp; Neofytos Margaritis</t>
  </si>
  <si>
    <t>Coleman Merenda, Hyungil Kim, Joseph L. Gabbard, Samantha Leong, David R. Large &amp; Gary Burnett</t>
  </si>
  <si>
    <t xml:space="preserve">Keenan R. May, Thomas M. Gable &amp; Bruce N. Walker </t>
  </si>
  <si>
    <t xml:space="preserve">Florian Roider, Sonja Rümelin, Bastian Pfleging &amp; Tom Gross </t>
  </si>
  <si>
    <t xml:space="preserve">Bobbie Seppelt, Sean Seaman, Linda Angell, Bruce Mehler &amp; Bryan Reimer </t>
  </si>
  <si>
    <t xml:space="preserve">Lewis L. Chuang, Christiane Glatz &amp; Stas Krupenia </t>
  </si>
  <si>
    <t xml:space="preserve">Stephanie Balters, Srinath Sibi, Mishel Johns, Martin Steinert &amp; Wendy Ju </t>
  </si>
  <si>
    <t xml:space="preserve">Yumiko Shinohara, Rebecca Currano, Wendy Ju &amp; Yukiko Nishizaki </t>
  </si>
  <si>
    <t xml:space="preserve">Dmitrijs Dmitrenko, Emanuela Maggioni, Chi Thanh Vi &amp; Marianna Obrist </t>
  </si>
  <si>
    <t xml:space="preserve">Gary Burnett, Adrian Hazzard, Elizabeth Crundall &amp; David Crundall </t>
  </si>
  <si>
    <t xml:space="preserve">Sang-Gyun An, Yongkwan Kim, Joon Hyub Lee &amp; Seok-Hyung Bae </t>
  </si>
  <si>
    <t xml:space="preserve">Dennis Orth, Nadja Schömig, Christian Mark, Monika Jagiellowicz-Kaufmann, Dorothea Kolossa &amp; Martin Heckmann </t>
  </si>
  <si>
    <t xml:space="preserve">Brittany E. Noah, Thomas M. Gable, Shao-Yu Chen, Shruti Singh &amp; Bruce N. Walker </t>
  </si>
  <si>
    <t xml:space="preserve">Shadan Sadeghian Borojeni, Torben Wallbaum, Wilko Heuten &amp; Susanne Boll </t>
  </si>
  <si>
    <t xml:space="preserve">Hillary Abraham, Bobbie Seppelt, Bruce Mehler &amp; Bryan Reimer </t>
  </si>
  <si>
    <t xml:space="preserve">Anna-Katharina Frison, Philipp Wintersberger, Andreas Riener &amp; Clemens Schartmüller </t>
  </si>
  <si>
    <t xml:space="preserve">Sandra Trösterer, Christine Döttlinger, Magdalena Gärtner, Alexander Meschtscherjakov &amp; Manfred Tscheligi </t>
  </si>
  <si>
    <t xml:space="preserve">Gerald J. Schmidt &amp; Lena Rittger </t>
  </si>
  <si>
    <t xml:space="preserve">Tom van Veen, Juffrizal Karjanto &amp; Jacques Terken </t>
  </si>
  <si>
    <t xml:space="preserve">Hanneke Hooft van Huysduynen, Jacques Terken, Alexander Meschtscherjakov, Berry Eggen &amp; Manfred Tscheligi </t>
  </si>
  <si>
    <t>Franz Koller, Manfred Dorn &amp; Benno Albrecht</t>
  </si>
  <si>
    <t>Bastian Hinterleitner &amp; Leonie Gauer</t>
  </si>
  <si>
    <t>Renate Haeuslschmid, Yixin Shou, John O'Donovan, Gary Burnett &amp; Andreas Butz</t>
  </si>
  <si>
    <t>Takahiro Miura, Ken-ichiro Yabu, Kenichi Tanaka, Hiroshi Ozawa, Masamitsu Furukawa, Seiko Michiyoshi, Tetsuya Yamamoto, Kazutaka Ueda &amp; Tohru Ifukube</t>
  </si>
  <si>
    <t>Sebastian Feuerstack, Bertram Wortelen, Carmen Kettwich &amp; Anna Schieben</t>
  </si>
  <si>
    <t>Vicki Antrobus, Gary Burnett &amp; Lee Skrypchuk</t>
  </si>
  <si>
    <t>Chao Wang, Jacques Terken, Jun Hu &amp; Matthias Rauterberg</t>
  </si>
  <si>
    <t>Philipp Wintersberger, Andreas Riener &amp; Anna-Katharina Frison</t>
  </si>
  <si>
    <t>Alexander G. Mirnig, Nicole Perterer, Alexander Meschtscherjakov, Alina Krischkowsky, Katja Neureiter, Arno Laminger &amp; Manfred Tscheligi</t>
  </si>
  <si>
    <t>David R. Large, Gary Burnett, Ben Anyasodo &amp; Lee Skrypchuk</t>
  </si>
  <si>
    <t>Minjuan Wang, Sus Lundgren Lyckvi &amp; Fang Chen</t>
  </si>
  <si>
    <t>Fabius Steinberger, Patrick Proppe, Ronald Schroeter &amp; Florian Alt</t>
  </si>
  <si>
    <t>Jonathan Dobres, Bryan Reimer &amp; Nadine Chahine</t>
  </si>
  <si>
    <t>Andreas Löcken, Wilko Heuten &amp; Susanne Boll</t>
  </si>
  <si>
    <t>Philipp Hock, Johannes Kraus, Marcel Walch, Nina Lang &amp; Martin Baumann</t>
  </si>
  <si>
    <t>Bashar I. Ahmad, Patrick M. Langdon, Simon J. Godsill, Richard Donkor, Rebecca Wilde &amp; Lee Skrypchuk</t>
  </si>
  <si>
    <t>Alexander Ng &amp; Stephen A. Brewster</t>
  </si>
  <si>
    <t xml:space="preserve">Gözel Shakeri, Alexander Ng, John H. Williamson &amp; Stephen A. Brewster </t>
  </si>
  <si>
    <t>Ercan Tunca, Rene Fleischer, Ludger Schmidt &amp; Thomas Tille</t>
  </si>
  <si>
    <t>Rahul Rajan, Ted Selker &amp; Ian Lane</t>
  </si>
  <si>
    <t>Stephanie Hurtado &amp; Sonia Chiasson</t>
  </si>
  <si>
    <t>David R. Large, Gary Burnett, Elizabeth Crundall, Glyn Lawson &amp; Lee Skrypchuk</t>
  </si>
  <si>
    <t>Tuomo Kujala, Hilkka Grahn, Jakke Mäkelä &amp; Annegret Lasch</t>
  </si>
  <si>
    <t>Missie Smith, Joseph L. Gabbard &amp; Christian Conley</t>
  </si>
  <si>
    <t>Jiin Lee, Naeun Kim, Chaerin Imm, Beomjun Kim, Kyongsu Yi &amp; Jinwoo Kim</t>
  </si>
  <si>
    <t>Bryan Reimer, Anthony Pettinato, Lex Fridman, Joonbum Lee, Bruce Mehler, Bobbie Seppelt, Junghee Park &amp; Karl Iagnemma</t>
  </si>
  <si>
    <t>Murat Dikmen &amp; Catherine M. Burns</t>
  </si>
  <si>
    <t>Hidde van der Meulen, Andrew L. Kun &amp; Christian P. Janssen</t>
  </si>
  <si>
    <t xml:space="preserve">Shadan Sadeghian Borojeni, Lewis Chuang, Wilko Heuten &amp; Susanne Boll </t>
  </si>
  <si>
    <t>Nidzamuddin Md. Yusof, Juffrizal Karjanto, Jaques Terken, Frank Delbressine, Muhammad Zahir Hassan &amp; Matthias Rauterberg</t>
  </si>
  <si>
    <t>Yannick Forster, Frederik Naujoks &amp; Alexandra Neukum</t>
  </si>
  <si>
    <t>Marcel Walch, Tobias Sieber, Philipp Hock, Martin Baumann &amp; Michael Weber</t>
  </si>
  <si>
    <t>Thomas Friedrichs, Shadan Sadeghian Borojeni, Wilko Heuten, Andreas Lüdtke &amp; Susanne Boll</t>
  </si>
  <si>
    <t>Thomas Friedrichs, Marie-Christin Ostendorp &amp; Andreas Lüdtke</t>
  </si>
  <si>
    <t>Martin Brockmann, Angela Allgaier, Michael Timofeev &amp; Stefan Becker</t>
  </si>
  <si>
    <t>Christoph Klöffel, Christian Purucker, Frederik Naujoks &amp; Ann-Kathrin Kraft</t>
  </si>
  <si>
    <t>Dr. Alexander van Laack, Oliver Kirsch, Gert-Dieter Tuzar &amp; Judy Blessing</t>
  </si>
  <si>
    <t>Stephan Lapoehn, Marc Dziennus, Fabian Utesch, Johann Kelsch, Anna Schieben, Mandy Dotzauer, Tobias Hesse &amp; Frank Köster</t>
  </si>
  <si>
    <t>Paul März, Daniel Schwahlen, Stefan Geisler &amp; Thomas Kopinski</t>
  </si>
  <si>
    <t>Nicole Perterer, Alexander Mirnig, Alexander Meschtscherjakov &amp; Manfred Tscheligi</t>
  </si>
  <si>
    <t>Frederik Naujoks, Yannick Forster, Katharina Wiedemann &amp; Alexandra Neukum</t>
  </si>
  <si>
    <t>Language-Based Multimodal Displays for the Handover of Control in Autonomous Cars</t>
  </si>
  <si>
    <t>Marcel Walch, Kristin Lange, Martin Baumann &amp; Michael Weber</t>
  </si>
  <si>
    <t>Autonomous Driving: Investigating the Feasibility of Car-Driver Handover Assistance</t>
  </si>
  <si>
    <t>Marin Sikkenk &amp; Jaques Terken</t>
  </si>
  <si>
    <t>Rules of Conduct for Autonomous Vehicles</t>
  </si>
  <si>
    <t>Haptic Seat for Automated Driving: Preparing the Driver to Take Control Effectively</t>
  </si>
  <si>
    <t>Ariel Telpaz, Brian Rhindress, Ido Zelman &amp; Omer Tsimhoni</t>
  </si>
  <si>
    <t>Lisa Diwischek &amp; Jason Lisseman</t>
  </si>
  <si>
    <t>Tactile Feedback for Virtual Automotive Steering Wheel Switches</t>
  </si>
  <si>
    <t>Ilhan Aslan, Alina Krischkowsky, Alexander Meschtscherjakov, Martin Wuchse &amp; Manfred Tscheligi</t>
  </si>
  <si>
    <t>A Leap for Touch: Proximity Sensitive Touch Targets in Cars</t>
  </si>
  <si>
    <t>Bashar I. Ahmad, Patrick M. Langdon, Simon J. Godsill, Robert Hardy, Lee Skrypchuk &amp; Richard Donkor</t>
  </si>
  <si>
    <t>Touchscreen Usability and Input Performance in Vehicles under Different Road Conditions: An Evaluative Study</t>
  </si>
  <si>
    <t>Adam Bolton, Gary Burnett &amp; David R. Large</t>
  </si>
  <si>
    <t>An Investigation of Augmented Reality Presentations of Landmark-Based Navigation using a Head-Up Display</t>
  </si>
  <si>
    <t>Renate Haeuslschmid, Laura Schnurr, Julie Wagner &amp; Andreas Butz</t>
  </si>
  <si>
    <t>Contact-analog Warnings on Windshield Displays promote Monitoring the Road Scene</t>
  </si>
  <si>
    <t>Mike Long, Gary Burnett, Robert Hardy &amp; Harriet Allen</t>
  </si>
  <si>
    <t>Depth Discrimination between Augmented Reality and Real-World Targets for Vehicle Head-Up Displays</t>
  </si>
  <si>
    <t>Missie Smith, Jillian Streeter, Gary Burnett &amp; Joseph L. Gabbard</t>
  </si>
  <si>
    <t>Visual Search Tasks: The Effects of Head-Up Displays on Driving and Task Performance</t>
  </si>
  <si>
    <t>Phillip Taylor, Nathan Griffiths, Abhir Bhalerao, Zhou Xu, Adam Gelencser &amp; Thomas Popham</t>
  </si>
  <si>
    <t>Warwick-JLR Driver Monitoring Dataset (DMD): Statistics and Early Findings</t>
  </si>
  <si>
    <t>Shinjae Kang, Byungjo Kim, Sangrok Han &amp; Hyogon Kim</t>
  </si>
  <si>
    <t>Do You See What I See: Towards A Gaze-Based Surroundings Query Processing System</t>
  </si>
  <si>
    <t>Sudeep Pournami, David R. Large, Gary Burnett &amp; Catherine Harvey</t>
  </si>
  <si>
    <t>Comparing the NHTSA and ISO Occlusion Test Protocols: How Many Participants arre Sufficient?</t>
  </si>
  <si>
    <t>David R. Large, Editha van Loon, Gary Burnett &amp; Sudeep Pournami</t>
  </si>
  <si>
    <t>Applying NHTSA Task Acceptance Criteria to Different Simulated Driving Scenarios</t>
  </si>
  <si>
    <t>Evaluation Multimodal Driver Displays of Varying Urgency for Drivers on the Autistic Spectrum</t>
  </si>
  <si>
    <t>Kyungjoo Cha, Joseph Giacomin, Mark Lycett, Francis Mccullough &amp; Dave Rumbold</t>
  </si>
  <si>
    <t>Identifying Human Desires Relative to the Integration of Mobile Devices into Automobiles</t>
  </si>
  <si>
    <t>Thomas McWilliams, Bryan Reimer, Bruce Mehler, Jonathan Dobres &amp; Joseph F. Coughlin</t>
  </si>
  <si>
    <t>Effects of Age and Smartphone Experience on Driver Behavior during Address Entry: A Comparison between a Samsung Galaxy and Apple iPhone</t>
  </si>
  <si>
    <t>Wayne C.W. Giang, Inas Shanti, Huei-Yen Winnie Chen, Alex Zhou &amp; Birsen Donmez</t>
  </si>
  <si>
    <t>Smartwatches vs. Smartphones: A preliminary report of driver behavior and perceived risk while responding to notifications</t>
  </si>
  <si>
    <t>Thomas M. Gable, Bruce N. Walker, Andrew S. Amontree</t>
  </si>
  <si>
    <t>Investigating a New Display Format for CarPlay to Decrease Impact of Mode Change Inputs</t>
  </si>
  <si>
    <t>Nicole Perterer, Alexander Meschtscherjakov &amp; Manfred Tscheligi</t>
  </si>
  <si>
    <t>Co-Navigator: An Advanced Navigation System for Front-Seat Passangers</t>
  </si>
  <si>
    <t>Sandra Trösterer, Martin Wuchse, Christine Döttlinger, Alexander Meschtscherjakov &amp; Manfred Tscheligi</t>
  </si>
  <si>
    <t>Light My Way: Visualizing Shared Gaze in the Car</t>
  </si>
  <si>
    <t>Supporting Lane Change Decisions with Ambient Light</t>
  </si>
  <si>
    <t>Alexander Meschtscherjakov, Christine Döttlinger, Christina Rödel &amp; Manfred Tscheligi</t>
  </si>
  <si>
    <t>ChaseLight: Ambient LED Stripes to Control Driving Speed</t>
  </si>
  <si>
    <t>David R. Large, Elizabeth Crundall, Gary Burnett &amp; Lee Skrypchuk</t>
  </si>
  <si>
    <t>Predicting the Visual Demand of Finger-Touch Pointing Tasks in a Driving Context</t>
  </si>
  <si>
    <t>Daniela Wurhofer, Alina Krischkowsky, Mariannna Obrist, Evangelos Karapanos, Evangelos Niforatos &amp; Manfred Tscheligi</t>
  </si>
  <si>
    <t>Everyday Commuting: Prediction, Actual Experience and Recall of Anger and Frustration in the Car</t>
  </si>
  <si>
    <t>Tanja Schneeberger, Simon von Massow, Mohammad Mehdi Moniri, Angela Castronovo, Christian Müller &amp; Jan Macek</t>
  </si>
  <si>
    <t>Tailoring Mobile Apps for Safe On-road Usage: How an Interaction Concept Enables Safe Interaction with Hotel Booking, News, Wolfram Alpha and Facebook</t>
  </si>
  <si>
    <t>Thomas Franke, Maria Trantow, Madlen Günther, Josef F. Krems, Viktoria Zott &amp; Andreas Keinath</t>
  </si>
  <si>
    <t>Advancing electric vehicle range displays for enhanced user experience - the relevance of trust and adaptability</t>
  </si>
  <si>
    <t>Hanneke Hooft van Huysduynen, Jacques Terken, Jean-Bernard Martens &amp;  Berry Eggen</t>
  </si>
  <si>
    <t>Measuring Driving Styles: A Validation of the Multidimensional Driving Style Inventory</t>
  </si>
  <si>
    <t>Sven Krome, William Goddard, Stefan Greuter, Steffen P. Walz &amp; Ansgar Gerlicher</t>
  </si>
  <si>
    <t>A Context-based Design Process for Future Use Cases of Autonomous Driving: Prototyping AutoGym</t>
  </si>
  <si>
    <t>Ja Young Lee, Madeleine Gibson &amp; John D. Lee</t>
  </si>
  <si>
    <t>Secondary Task Boundaries Influence Drivers' Glance Durations</t>
  </si>
  <si>
    <t>Sonia Baltodano, Srinath Sibi, Nikolas Martelaro, Nikhil Gowda &amp; Wendy Ju</t>
  </si>
  <si>
    <t>The RRADS Platform: A Real Road Autonomous Driving Simulator</t>
  </si>
  <si>
    <t>Anders Lundström &amp; Fredrik Hellström</t>
  </si>
  <si>
    <t>Getting to Know Electric Cars through an App</t>
  </si>
  <si>
    <t>Thomas M. Gable, Siddharth R. Raja, Dean P. Samuels &amp; Bruce N. Walker</t>
  </si>
  <si>
    <t>Exploring and Evaluating the Capabilities of Kinect v2 in a Driving Simulator Environment</t>
  </si>
  <si>
    <t>Thomas Grah, Felix Epp, Martin Wuchse, Alexander Meschtscherjakov, Frank Gabler, Arnd Steinmetz &amp; Manfred Tscheligi</t>
  </si>
  <si>
    <t>Dorsal Haptic Display: A Shape-changing Car Seat for Sensory Augmentation of Rear Obstacles</t>
  </si>
  <si>
    <t>John G. Gaspar, Timothy L. Brown &amp; Dawn C. Marshall</t>
  </si>
  <si>
    <t>Examining the interaction between timing and modality in forward collision warnings</t>
  </si>
  <si>
    <t>Nora Broy, Mengbing Guo, Stefan Schneegass, Bastian Pfleging &amp; Florian Alt</t>
  </si>
  <si>
    <t>Introducing Novel Technologies in the Car - Conducting a Real-World Study to Test 3D Dashboards</t>
  </si>
  <si>
    <t>Quinate Chioma Ihemedu-Steinke, Demet Sirim, Rainer Erbach, Prashanth Halady &amp; Gerrit Meixner</t>
  </si>
  <si>
    <t>Development and Evaluation of a Virtual Reality Driving Simulator</t>
  </si>
  <si>
    <t>Nadine Walter, Benjamin Kaplan, Tobias Altmüller &amp; Klaus Bengler</t>
  </si>
  <si>
    <t>Erhöhung der Transparenz eines adaptiven Empfehlungsdienstes</t>
  </si>
  <si>
    <t>Michael Bischof, Ludger Ey, Alexander Kuck, Michael Rahier &amp; Thomas Ritz</t>
  </si>
  <si>
    <t>Nutzerzentrierte Gestaltung und Entwicklung eines kontextsensitiven HMI</t>
  </si>
  <si>
    <t>Lehrbuch/Sammelband</t>
  </si>
  <si>
    <t>Jörg Breuer, Christoph von Hugo, Stephan Mücke &amp; Simon Tattersall</t>
  </si>
  <si>
    <t>User-Oriented Evaluation of Driver Assistance Systems (Chapter 5.1)</t>
  </si>
  <si>
    <t>User-Oriented Evaluation of Driver Assistance Systems (Chapter 5.2)</t>
  </si>
  <si>
    <t>User-Oriented Evaluation of Driver Assistance Systems (Chapter 5.3)</t>
  </si>
  <si>
    <t>User-Oriented Evaluation of Driver Assistance Systems (Chapter 5.4)</t>
  </si>
  <si>
    <t>User-Oriented Evaluation of Driver Assistance Systems (Chapter 5.5)</t>
  </si>
  <si>
    <t>Hermann Winner, Felix Lotz, Eric Bauer, Ulrich Konigorski, Matthias Schreier, Jürgen Adamy, Matthias Pfromm, Ralph Bruder, Stefan Lüke &amp; Stephan Cieler</t>
  </si>
  <si>
    <t>PRORETA 3: Comprehensive Driver Assistance by Safety Corridor and Cooperative Automation</t>
  </si>
  <si>
    <t>Benjamin Franz, Michaela Kauer, Sebastian Geyer &amp; Stephan Hakuli</t>
  </si>
  <si>
    <t>Conduct-by-Wire (Chapter 3.1)</t>
  </si>
  <si>
    <t>Conduct-by-Wire (Chapter 3.2)</t>
  </si>
  <si>
    <t>Eugen Altendorf, Marcel Baltzer, Matthias Heesen, Martin Kienle, Thomas Weißgerber &amp; Frank Flemisch</t>
  </si>
  <si>
    <t>H-Mode. A Haptic-Multimodal Interaction Concept for Cooperative Guidance and Control of Partially and Highly Automated Vehicles</t>
  </si>
  <si>
    <t>Journal</t>
  </si>
  <si>
    <t>Wei Sun, Xiaorui Zhang, Srinivas Peeta, Xiaozheng He &amp; Yongfu Li</t>
  </si>
  <si>
    <t>A Real-Time Fatigue Driving Recognition Method Incorporating Contextual Features and Two Fusion Levels</t>
  </si>
  <si>
    <t>Real-Time Feedback Impacts on Eco-Driving Behavior and Influential Variables in Fuel Consumption in a Lisbon Urban Bus Operator</t>
  </si>
  <si>
    <t>Catarina Rolim, Patrícia Baptista, Gonçalo Duarte, Tiago Farias &amp; João Pereira</t>
  </si>
  <si>
    <t>German Castignani, Thierry Derrmann, Raphaël Frank &amp; Thomas Engel</t>
  </si>
  <si>
    <t>Smartphone-Based Adaptive Driving Maneuver Detection: A Large-Scale Evaluation Study</t>
  </si>
  <si>
    <t>Luis Moreira-Matias &amp; Haneen Farah</t>
  </si>
  <si>
    <t>On Developing a Driver Identification Methodology Using In-Vehicle Data Recorders</t>
  </si>
  <si>
    <t>A Simulator Study Comparing Characteristics of Manual and Automated Driving During Lane Changes of Long Combination Vehicles</t>
  </si>
  <si>
    <t>Peter Nilsson, Leo Laine &amp; Bengt Jacobson</t>
  </si>
  <si>
    <t>Boon-Giin Lee &amp; Wan-Young Chung</t>
  </si>
  <si>
    <t>Wearable Glove-Type Driver Stress Detection Using a Motion Sensor</t>
  </si>
  <si>
    <t>Bappaditya Mandal, Liyuan Li, Gang Sam Wang &amp; Jie Lin</t>
  </si>
  <si>
    <t>Towards Detection of Bus Driver Fatigue Based on Robust Visual Analysis of Eye State</t>
  </si>
  <si>
    <t>Visual Monitoring of Driver and Passenger Control Panel Interactions</t>
  </si>
  <si>
    <t>Toby Perrett, Majid Mirmehdi &amp; Eduardo Dias</t>
  </si>
  <si>
    <t>Remo M.A. van der Heiden, Shamsi T. Iqbal &amp; Christian P. Janssen</t>
  </si>
  <si>
    <t>Priming Drivers before Handover in Semi-Autonomous Cars</t>
  </si>
  <si>
    <t>David Sirkin, Nikolas Martelaro, Mishel Johns &amp; Wendy Ju</t>
  </si>
  <si>
    <t>Toward Measurement of Situation Awareness in Autonomous Vehicles</t>
  </si>
  <si>
    <t>Caleb Southern, Yunnuo Cheng, Cheng Zhang &amp; Gregory D. Abowd</t>
  </si>
  <si>
    <t>Understanding the Cost of Driving Trips</t>
  </si>
  <si>
    <t>Lex Fridman, Heishiro Toyoda, Sean Seaman, Bobbie Seppelt, Linda Angell, Joonbum Lee, Bruce Mehler &amp; Bryan Reimer</t>
  </si>
  <si>
    <t>What Can Be Predicted from Six Seconds of Driver Glances</t>
  </si>
  <si>
    <t>Minjuan Wang, Sus Lundgren Lyckvi, Chenhui Hong, Palle Dahlstedt &amp; Fang Chen</t>
  </si>
  <si>
    <t>Using Advisory 3D Sound Cues to Improve Drivers' Performance and Situation Awareness</t>
  </si>
  <si>
    <t>Fabius Steinberger, Ronald Schroeter, Marcus Foth &amp; Daniel Johnson</t>
  </si>
  <si>
    <t>Dasigning Gamified Applications That Make Safe Driving More Engaging</t>
  </si>
  <si>
    <t>Brian Mok, Mishel Johns, David Miller &amp; Wendy Ju</t>
  </si>
  <si>
    <t>Tunneled In: Drivers with Active Secondary Tasks Need More Time to Transition from Automation</t>
  </si>
  <si>
    <t>Alexander Ng, Stephen A. Brewster, Frank Beruscha &amp; Wolfgang Krautter</t>
  </si>
  <si>
    <t>An Evaluation of Input Controls for In-Car Interactions</t>
  </si>
  <si>
    <t>Syed Ishtiaque Ahmed, Nicola J. Bidwell, Himanshu Zade, Srihari H. Muralidhar, Anupama Dhareshwar, Baneen Karachiwala, Tandong N. Cedrick &amp; Jacki O'Neill</t>
  </si>
  <si>
    <t>Peer-to-peer in the Workplace: A View from the Road</t>
  </si>
  <si>
    <t>Ja Young Lee, Madeleine C. Gibson &amp; John D. Lee</t>
  </si>
  <si>
    <t>Error Recovery in Multitasking While Driving</t>
  </si>
  <si>
    <t>SeungJun Kim, Jaemin Chun &amp; Anind K. Dey</t>
  </si>
  <si>
    <t>Sensors Know When to Interrupt You in the Car: Detecting Driver Interruptibility Through Monitoring of Peripheral Interactions</t>
  </si>
  <si>
    <t>Malte F. Jung, David Sirkin, Turgut M. Gür &amp; Martin Steinert</t>
  </si>
  <si>
    <t>Displayed Uncertainty Improves Driving Experience and Behavior: The Case of Range Anxiety in an Electric Car</t>
  </si>
  <si>
    <t>To Beep or Not to Beep? Comparing Abstract versus Language-Based Multimodal Driver Displays</t>
  </si>
  <si>
    <t>Häufigkeiten</t>
  </si>
  <si>
    <t>Konferenzen</t>
  </si>
  <si>
    <t>Journals</t>
  </si>
  <si>
    <t>Lehrbücher</t>
  </si>
  <si>
    <t>Gesamt</t>
  </si>
  <si>
    <t>Studien Gesamt</t>
  </si>
  <si>
    <t>Nach Jahren</t>
  </si>
  <si>
    <t>ausgewertet</t>
  </si>
  <si>
    <t>Prozentsatz</t>
  </si>
  <si>
    <t>Chapter 5: The Trade-Off between Context and Objectivity in an Analytic Evaluation of In-Vehicle Interfaces</t>
  </si>
  <si>
    <t>Chapter 6: To Twist or Poke? A Method for Identifying Usability Issues with Direct and Indirect Input Devices for Control of In-Vehicle Information Systems</t>
  </si>
  <si>
    <t>Chapter 7: Modelling the Hare and the Tortoise: Predicting IVIS Task Times for Fast, Middle, and Slow Person Performance using Critical Path Analysis</t>
  </si>
  <si>
    <t>Chapter 8: Visual Attention on the Move: There Is More to Modelling than Meets the Eye</t>
  </si>
  <si>
    <t>Tuomo Kujala, Hannu Karvonen &amp; Jakke Mäkelä</t>
  </si>
  <si>
    <t>International Journal of Human-Computer Studies</t>
  </si>
  <si>
    <t>Context-sensitive distraction warnings - Effects on drivers' visual behavior and acceptance</t>
  </si>
  <si>
    <t>Ignacio Alvarez, Hanan Alnizami, Jerone Dunbar, France Jackson &amp; Juan E. Gilbert</t>
  </si>
  <si>
    <t>Help on the road: Effects of vehicle manual consultation in driving performance across modalities</t>
  </si>
  <si>
    <t>Fabius Steinberger, Ronald Schroeter &amp; Diana Babiac</t>
  </si>
  <si>
    <t>Chapter 2 Engaged Drivers-Safe Drivers: Gathering Real-Time Data from Mobile and Wearable Devices for Safe-Driving Apps</t>
  </si>
  <si>
    <t>Gerrit Meixner &amp; Christian Müller (Eds.). Automotive User Interfaces (2017)</t>
  </si>
  <si>
    <t>Hermann Winner, Stephan Hakuli, Felix Lotz &amp; Christina Singer (Eds.). Handbook of Driver Assistance Systems (2016)</t>
  </si>
  <si>
    <t>Usability Evaluation for In-Vehicle Systems (2013)</t>
  </si>
  <si>
    <t>Mohammad Mehdi Moniri &amp; Michael Feld</t>
  </si>
  <si>
    <t>Chapter 9 Eye and Head Tracking for Focus of Attention Control in the Cockpit</t>
  </si>
  <si>
    <t>Patrice Reilhac, Katharina Hottelart, Frederik Diederichs &amp; Christopher Nowakowski</t>
  </si>
  <si>
    <t>Chapter 17 User Experience with Increasing Levels of Vehicle Automation: Overview of the Challenges and Opportunities as Vehicles Progress from Partial to High Automation</t>
  </si>
  <si>
    <t>Sven Krome, Jussi Holopainen &amp; Stefan Greuter</t>
  </si>
  <si>
    <t>Chapter 18 AutoPlay: Unfolding Motivational Affordances of Autonomous Driving</t>
  </si>
  <si>
    <t>Alexandria M. Noble, Thomas A. Dingus &amp; Zachary R. Doerzaph</t>
  </si>
  <si>
    <t>Influence of In-Vehicle Adaptive Stop Display on Driving Behavior and Safety</t>
  </si>
  <si>
    <t>Nanxiang Li &amp; Carlos Busso</t>
  </si>
  <si>
    <t>Detecting Drivers' Mirror-Checking Actions and Ist Application to Maneuver and Secondary Task Recognition</t>
  </si>
  <si>
    <t>Anzahl Studien</t>
  </si>
  <si>
    <t>Absolute Häufigkeiten</t>
  </si>
  <si>
    <t>Relative Häufigkeiten</t>
  </si>
  <si>
    <t>Lehrbücher/Sammelbände</t>
  </si>
  <si>
    <t>Advances in Human-Computer Interaction</t>
  </si>
  <si>
    <t>Interacting with Computers</t>
  </si>
  <si>
    <t>IEEE Transactions on Vehicular Technology</t>
  </si>
  <si>
    <t>Seul Chan Lee, Hwan Hwangbo &amp; Yong Gu Ji</t>
  </si>
  <si>
    <t>International Journal of Human-Computer Interaction</t>
  </si>
  <si>
    <t>Perceived Visual Complexity of In-Vehicle Information Display and Ist Effects on Glance Behavior and Preferences</t>
  </si>
  <si>
    <t>Pradipta Biswas, Varun Dutt &amp; Pat Langdon</t>
  </si>
  <si>
    <t>Comparing Ocular Parameters for Cognitive Load Measurement in Eye-gaze Controlled Interfaces for Automotive and Desktop Computing Environments</t>
  </si>
  <si>
    <t>Effects of Superimposition of a Head-Up Display on Driving Performance and Glance Behavior in the Elderly</t>
  </si>
  <si>
    <t>Hyung Jun Oh, Sang Min Ko &amp; Yong Gu Ji</t>
  </si>
  <si>
    <t>Klaus Goffart, Michael Schermann, Christopher Kohl, Jörg Preißinger &amp; Helmut Kremar</t>
  </si>
  <si>
    <t>Using the Default Option Bias to Influence Decision-Making While Driving</t>
  </si>
  <si>
    <t>Sol Hee Yoon, Ji Hyoun Lim &amp; Yong Gu Ji</t>
  </si>
  <si>
    <t>Perceived Visual Complexity and Visual Search Performance of Automotive Instrument Cluster: A Quantitative Measurement Study</t>
  </si>
  <si>
    <t>Design and Evaluation of a Touch-Based Personalizable In-vehicle User Interface</t>
  </si>
  <si>
    <t>Carl Jörgen Normark</t>
  </si>
  <si>
    <t>Chaiwoo Lee, Bruce Mehler, Bryan Reimer &amp; Joseph F. Coughlin</t>
  </si>
  <si>
    <t>User Perceptions Toward In-Vehicle Technologies: Relationships to Age, Health, Preconceptions, and Hands-On Experience</t>
  </si>
  <si>
    <t>Konferenz</t>
  </si>
  <si>
    <t>AutomotiveUI</t>
  </si>
  <si>
    <t>Mensch und Computer - Workshop Automotive HMI</t>
  </si>
  <si>
    <t>Conference on Human Factors in Computing Systems</t>
  </si>
  <si>
    <t>Ji Hoon Kim, Ji Hyoun Lim, Chun Ik Jo &amp; Kyungdoh Kim</t>
  </si>
  <si>
    <t>Utilization of Visual Information Perception Characteristics to Improve Classification Accuracy of Driver's Visual Search Intention for Intelligent Vehicle</t>
  </si>
  <si>
    <t>Jong Kyu Choi &amp; Yong Gu Ji</t>
  </si>
  <si>
    <t>Investigating the Importance of Trust on Adopting an Autonomous Vehicle</t>
  </si>
  <si>
    <t>Luzheng Bi, Cuie Wang, Xuerui Yang, Mingtao Wang &amp; Yili Liu</t>
  </si>
  <si>
    <t>Detecting Driver Normal and Emergency Lane-Changing Intentions With Queuing Network-Based Driver Models</t>
  </si>
  <si>
    <t>Joonhwan Lee, Jodi Forlizzi, Scott E. Hudson &amp; Soojin Jun</t>
  </si>
  <si>
    <t>Use of the Backseat Driving Technique in Evaluation of a Perceptually Optimized In-Car Navigation Display</t>
  </si>
  <si>
    <t>Myounghoon Jeon, Thomas M. Gable, Benjamin K. Davison, Michael A. Nees, Jeff Wilson &amp; Bruce N. Walker</t>
  </si>
  <si>
    <t>Menu Navigation With In-Vehicle Technologies: Auditory Menu Cues Improve Dual Task Performance, Preference, and Workload</t>
  </si>
  <si>
    <t>Tawhid Khan, Matthew Pitts &amp; Mark A. Williams</t>
  </si>
  <si>
    <t>Journal of Usability Studies</t>
  </si>
  <si>
    <t>Cross-Cultural Differences in Automotive HMI Design: A Comparative Study Between UK and Indian Users' Design Preferences</t>
  </si>
  <si>
    <t>Name</t>
  </si>
  <si>
    <t>CiteScore</t>
  </si>
  <si>
    <t>Conference Proceedings</t>
  </si>
  <si>
    <t>Mensch und Computer Workshop Automotive HMI</t>
  </si>
  <si>
    <t>Conference on Human Factors in Computing Systems (CHI)</t>
  </si>
  <si>
    <t>IEEE Transactions on Intelligent Transportation Systems</t>
  </si>
  <si>
    <t>Beiträge (gesamt)</t>
  </si>
  <si>
    <t>Beiträge (berücksichtigt)</t>
  </si>
  <si>
    <t>Interaction Studies</t>
  </si>
  <si>
    <t>Human-Computer Interaction</t>
  </si>
  <si>
    <t>SJR*</t>
  </si>
  <si>
    <t>SNIP*</t>
  </si>
  <si>
    <t>Harvey, C., &amp; Stanton, N. A. (2013). Usability Evaluation for In-Vehicle Systems. Boca Raton: CRC Press.</t>
  </si>
  <si>
    <t>Kapitel 5-8 (Case studies)</t>
  </si>
  <si>
    <t>Winner, H., Hakuli, S., Lotz, F., &amp; Singer, C. (Eds.). (2016). Handbook of Driver Assistance Systems. Springer International Publishing.</t>
  </si>
  <si>
    <t>Meixner, G., &amp; Müller, C. (Eds.). (2017). Automotive User Interfaces. Cham: Springer International Publishing.</t>
  </si>
  <si>
    <t>Nicht berücksichtigte Quellen</t>
  </si>
  <si>
    <t>Schwerpunkt Technik</t>
  </si>
  <si>
    <t>kein Zugriff</t>
  </si>
  <si>
    <t>Quellen</t>
  </si>
  <si>
    <t>ACM Transactions on Computer-Human Interaction (TOCHI)</t>
  </si>
  <si>
    <t>Lehrbücher / Sammelbände</t>
  </si>
  <si>
    <t>Daten vom 31.05.2016</t>
  </si>
  <si>
    <t>Daten vom 31.05.2017</t>
  </si>
  <si>
    <t>Daten vom 08.02.2018</t>
  </si>
  <si>
    <t>IEEE Transactions on Human-Machine Systems</t>
  </si>
  <si>
    <t>Rencheng Zheng, Kimihiko Nakano, Hiromitsu Ishiko, Kenji Hagita, Makoto Kihira &amp; Toshiya Yokozeki</t>
  </si>
  <si>
    <t>Eye-Gaze Tracking Analysis of Driver Behavior While Interaction With Navigation Systems in an Urban Area</t>
  </si>
  <si>
    <t>Yuichi Saito, Makoto Itoh &amp; Toshiyuki Inagaki</t>
  </si>
  <si>
    <t>Driver Assistance System With a Dual Control Scheme: Effectiveness of Identifying Driver Drowsiness and Preventing Lane Departure Accidents</t>
  </si>
  <si>
    <t>Hyung Jun Kim &amp; Ji Hyun Yang</t>
  </si>
  <si>
    <t>Takeover Requests in Simulated Partially Autonomous Vehicles Considering Human Factors</t>
  </si>
  <si>
    <t>Michael Flad, Lukas Fröhlich &amp; Sören Hohmann</t>
  </si>
  <si>
    <t>Cooperative Shared Control Driver Assistance Systems Based on Motion Primitives and Differential Games</t>
  </si>
  <si>
    <t>Encouraging Eco-Driving With Visual, Auditory, and Vibrotactile Stimuli</t>
  </si>
  <si>
    <t>Wearable Mobile-Based Emotional Response-Monitoring System for Drivers</t>
  </si>
  <si>
    <t>Zheng Wang, Recheng Zheng, Tsutomu Kaizuka, Keisuke Shimono &amp; Kimihiko Nakano</t>
  </si>
  <si>
    <t>The Effect of a Haptic Guidance Steering System on Fatigue-Related Driver Behavior</t>
  </si>
  <si>
    <t>Applied Ergonomics</t>
  </si>
  <si>
    <t>Sol Hee Yoon, Jihyoun Lim &amp; Yong Gu Ji</t>
  </si>
  <si>
    <t>Assessment model for perceived visual complexity of automotive instrument cluster</t>
  </si>
  <si>
    <t>Grega Jakus, Christina Dicke &amp; Jaka Sodnik</t>
  </si>
  <si>
    <t>A user study of auditory, head-up and multi-modal displays in vehicles</t>
  </si>
  <si>
    <t>David Kaber, Carl Pankok Jr., Brendan Corbett, Wenqi Ma, Joseph Hummer &amp; William Rasdorf</t>
  </si>
  <si>
    <t>Driver behavior in use of guide and logo signs under distraction and complex roadway conditions</t>
  </si>
  <si>
    <t>Jordan Smith, Neil Mansfield, Diane Gyi, Mark Pagett &amp; Bob Bateman</t>
  </si>
  <si>
    <t>Driving performance and driver discomfort in an elevated and standard driving position during a driving simulation</t>
  </si>
  <si>
    <t>Julien Tardieu, Nicolas Misdariss, Sabine Langlois, Pascal Gaillard &amp; Céline Lemrcier</t>
  </si>
  <si>
    <t>Sonification of in-vehicle interface reduces gaze movements under dual-task condition</t>
  </si>
  <si>
    <t>Marta Pereira, Matthias Beggiato &amp; Tibor Petzoldt</t>
  </si>
  <si>
    <t>Use of adaptive cruise control functions on motorways and urban roads: Changes over time in an on-road study</t>
  </si>
  <si>
    <t>Myounghoon Jeon, Bruce N. Walker, Thomas M. Gable</t>
  </si>
  <si>
    <t>The effects of social interactions with in-vehicle agents on a driver's anger level, driving performance, situation awareness, and perceived workload</t>
  </si>
  <si>
    <t>Guy Walker &amp; Malcolm Calvert</t>
  </si>
  <si>
    <t>Driver behaviour at roadworks</t>
  </si>
  <si>
    <t>Julie Paxion, Edith Galy &amp; Catherine Barthelon</t>
  </si>
  <si>
    <t>Overload depending on driving experience and situation complexity: Which strategies faced with a pedestrian crossing?</t>
  </si>
  <si>
    <t>Bryan Reimer, Bruce Mehler &amp; Joseph F. Coughlin</t>
  </si>
  <si>
    <t>Reductions in self-reported stress and anticipatory heart rate with the use of a semi-automated parallel parking system</t>
  </si>
  <si>
    <t>Yutao Ba, Wie Zhang, Gavriel Salvendy, Andy S.K. Cheng &amp; Petya Ventsislavova</t>
  </si>
  <si>
    <t>Assessments of risky driving: A Go/No-Go simulator driving task to evaluate risky decision-making and associated behavioral patterns</t>
  </si>
  <si>
    <t>Fanxing Meng, Shuling Li, Lingzhi Cao, Qijia Peng, Musen Li, Chunhui Wang &amp; Wei Zhang</t>
  </si>
  <si>
    <t>Designing Fatigue Warning Systems: The perspective of professional drivers</t>
  </si>
  <si>
    <t>Victoria A. Banks &amp; Neville A. Stanton</t>
  </si>
  <si>
    <t>Keep the driver in control: Automating automobiles of the future</t>
  </si>
  <si>
    <t>David R. Large, Elizabeth Crundall, Gary Burnett, Catherine Harvey &amp; Panos Konstantopoulos</t>
  </si>
  <si>
    <t>Driving without wings: The effect of different digital mirror locations on the visual behaviour, performance and opinions of drivers</t>
  </si>
  <si>
    <t>Leandro Miletto Tonetto &amp; Pieter M.A. Desmet</t>
  </si>
  <si>
    <t>Why we love or hate our cars: A qualitative approach to the development of a quantitative user experience survey</t>
  </si>
  <si>
    <t>Niek Beckers, Sam Schreiner, Pierre Bertrand, Bruce Mehler &amp; Bryan Reimer</t>
  </si>
  <si>
    <t>Comparing the demands of destination entry using Google Glass and the Samsung Galaxy S4 during simulated driving</t>
  </si>
  <si>
    <t>Francesco Biondi, David L. Strayer, Riccardo Rossi, Massimiliano Gastaldi &amp; Claudio Mulatti</t>
  </si>
  <si>
    <t>Advanced driver assistance systems: Using multimodal redundant warnings to enhance road safety</t>
  </si>
  <si>
    <t>William J. Horrey, Mary F. Lesch, Angela Garabet, Lucinda Simmons &amp; Rammohan Maikala</t>
  </si>
  <si>
    <t>Distraction and task engagement: How interesting and boring information impact driving performance and subjective and physiological responses</t>
  </si>
  <si>
    <t>Christer Ahlstrom &amp; Katja Kircher</t>
  </si>
  <si>
    <t>Changes in glance behaviour when using a visual eco-driving system - A field study</t>
  </si>
  <si>
    <t>Christian Purucker, Frederik Naujoks, Andy Prill &amp; Alexandra Neukum</t>
  </si>
  <si>
    <t>Evaluating distraction of in-vehicle information systems while driving by predicting total eyes-off-road times with keystroke level modeling</t>
  </si>
  <si>
    <t>J. Navarro, J. Deniel, E. Yousfi, C. Jallais, M. Bueno &amp; A. Fort</t>
  </si>
  <si>
    <t>Influence of lane departure warnings onset and reliability on car drivers' behaviors</t>
  </si>
  <si>
    <t>Arie P. van den Beukel &amp; Mascha C. van der Voort</t>
  </si>
  <si>
    <t>How to assess driver's interaction with partially automated driving systems - A framework for early concept assessment</t>
  </si>
  <si>
    <t>M. Houtenbos, J.C.F. de Winter, A.R. Hale, P.A. Wieringa &amp; M.P. Hagenzieker</t>
  </si>
  <si>
    <t>Concurrent audio-visual feedback for supporting drivers at intersections: A study using two linked driving simulators</t>
  </si>
  <si>
    <t>Effects of platooning on signal-detection performance, workload, and stress: A driving simulator study</t>
  </si>
  <si>
    <t>Daniël D. Heikoop, Joost C.F. de Winter, Bart van Arem &amp; Neville A. Stanton</t>
  </si>
  <si>
    <t>Kristie L. Young, Amanda N. Stephens, David B. Logan &amp; Michael G. Lenné</t>
  </si>
  <si>
    <t>Investigating the impact of static roadside advertising on drivers' situation awareness</t>
  </si>
  <si>
    <t>Zhenji Lu, Xander Coster &amp; Joost de Winter</t>
  </si>
  <si>
    <t>How much time do drivers need to obtain situation awareness? A laboratory-based study of automated driving</t>
  </si>
  <si>
    <t>Amzar Azizan, M. Fard, Michael F. Azari &amp; Reza Jazar</t>
  </si>
  <si>
    <t>Effects of vibration on occupant driving performance under simulated driving conditions</t>
  </si>
  <si>
    <t>Tobias Heine, Gustavo Lenis, Patrick Reichensperger, Tobias Beran, Olaf Doessel &amp; Barbara Deml</t>
  </si>
  <si>
    <t>Electrocardiographic features for the measurement of drivers' mental workload</t>
  </si>
  <si>
    <t>Elisabeth Schmidt, Ralf Decke, Ralph Rasshofer &amp; Angelika C. Bullinger</t>
  </si>
  <si>
    <t>Psychophysiological responses to short-term cooling during a simulated monotonous driving task</t>
  </si>
  <si>
    <t>Sebastiaan Petermeijer, Pavlo Bazilinskyy, Klaus Bengler &amp; Joost de Winter</t>
  </si>
  <si>
    <t>Take-over again: Investigating multimodal and directional TORs to get the driver back into the loop</t>
  </si>
  <si>
    <t>Maryam Zahabi, Patricia Machado, Carl Pankok Jr., Mei Ying Lau, Yi-Fan Liao, Joseph Hummer, William Rasdorf &amp; David B. Kaber</t>
  </si>
  <si>
    <t>The role of driver age in performance and attention allocation effects of roadway sign count, format and familiarity</t>
  </si>
  <si>
    <t>David R. Large, Leigh Clark, Annie Quandt, Gary Burnett &amp; Lee Skrypchuk</t>
  </si>
  <si>
    <t>Steering the conversation: A linguistic exploration of natural language interactions with a digital assistant during simulated driving</t>
  </si>
  <si>
    <t>P. Bazilinskyy &amp; J.C.F. de Winter</t>
  </si>
  <si>
    <t>Analyzing crowdsourced ratings of speech-based take-over requests for automated driving</t>
  </si>
  <si>
    <t>Mathilde François, Philippe Crave, François Osiurak, Alexandra Fort &amp; Jordan Navarro</t>
  </si>
  <si>
    <t>Digital, analogue, or redundant speedometers for truck driving: Impact on visual distraction, efficiency and usability</t>
  </si>
  <si>
    <t>Maryam Zahabi, Patricia Machado, Mei Ying Lau, Yulin Deng, Carl Pankok Jr., Joseph Hummer, William Rasdorf &amp; David B. Kaber</t>
  </si>
  <si>
    <t>Driver performance and attention allocation in use of logo signs on freeway exit ramps</t>
  </si>
  <si>
    <t>Walter Talamonti, Louis Tijerina, Mike Blommer, Radhakrishnan Swaminathan, Reates Curry &amp; R. Darin Ellis</t>
  </si>
  <si>
    <t>Mirage events &amp; driver haptic steering alerts in a motion-base driving simulator: A method for selecting an optimal HMI</t>
  </si>
  <si>
    <t>Jakob Rodseth, Edward P. Washabaugh, Ali Al Haddad, Paula Kartje, Denise G. Tate &amp; Chandramouli Krishnan</t>
  </si>
  <si>
    <t>A novel low-cost solution for driving assessment in individuals with and without disabilities</t>
  </si>
  <si>
    <t>Johanna M. Silvennoinen, Tuomo Kujala &amp; Jussi P.P. Jokinen</t>
  </si>
  <si>
    <t>Semantic distance as a critical factor in icon design for in-car infotainment systems</t>
  </si>
  <si>
    <t>Jibo He, William Choi, Yan Yang, Junshi Lu, Xiaohui Wu &amp; Kaiping Peng</t>
  </si>
  <si>
    <t>Detection of driver drowsiness using wearable devices: A feasability study of the proximity sensor</t>
  </si>
  <si>
    <t>Matthias Heesen, Marc Dziennus, Tobias Hesse, Anna Schieben, Claas Brunken, Christian Löper, Johann Kelsch &amp; Martin Baumann</t>
  </si>
  <si>
    <t>IET Intelligent Transport Systems</t>
  </si>
  <si>
    <t>Interaction design of automatic steering for collision avoidance: challenges and potentials of driver decoupling</t>
  </si>
  <si>
    <t>Hongcheng Gan</t>
  </si>
  <si>
    <t>Why do drivers change route? Effect of graphical route information panels</t>
  </si>
  <si>
    <t>Weihong Guo, Philip T. Blythe, Simon Edwards, Katerina Pavkova &amp; Dan Brennan</t>
  </si>
  <si>
    <t>Effect of intelligent speed adaption technology on older drivers' driving performance</t>
  </si>
  <si>
    <t>Yi He, Xinping Yan, Chaozhong Wu, Ming Zhong, Duanfeng Chu, Zhen Huang &amp; Xu Wang</t>
  </si>
  <si>
    <t>Evaluation of the effectiveness of auditory speeding warnings for commercial passenger vehicles - a field study in Wuhan, China</t>
  </si>
  <si>
    <t>Ioanna Spyropoulou &amp; Constantinos Antoniou</t>
  </si>
  <si>
    <t>Determinants of driver response to variable message sign information in Athens</t>
  </si>
  <si>
    <t>Yan Yang, Alan Wong &amp; Mike McDonald</t>
  </si>
  <si>
    <t>Does gender make a difference to performing in-vehicle tasks?</t>
  </si>
  <si>
    <t>Frederik Naujoks, Heidi Grattenthaler, Alexandra Neukum, Galia Weidl &amp; Dominik Petrich</t>
  </si>
  <si>
    <t>Effectiveness of advisory warnings based on cooperative perception</t>
  </si>
  <si>
    <t>Nadine Rauh, Thomas Franke &amp; Josef F. Krems</t>
  </si>
  <si>
    <t>User experience with electric vehicles while driving in a critical range situation - a qualitative approach</t>
  </si>
  <si>
    <t>Monika Jagiellowicz-Kaufmann, Thomas Hammer, Michael Hanig &amp; Marcus Schmitz</t>
  </si>
  <si>
    <t>Evaluation of a multi-modal driver coaching function for electric vehicles</t>
  </si>
  <si>
    <t>Juliane Haupt, Amila Kahvezic-Seljubac &amp; Ralf Risser</t>
  </si>
  <si>
    <t>Role of driver assistance experience, system functionality, gender, age and sensation seeking in attitudes towards the safety of driver assistance systems</t>
  </si>
  <si>
    <t>Ingrid Pettersson &amp; I.C. MariAnne Karlsson</t>
  </si>
  <si>
    <t>Setting the stage for autonomous cars: a pilot study of future autonomous driving experiences</t>
  </si>
  <si>
    <t>Pedro Valero-Mora, Ignacio Pareja, Diana Pons, Mar Sánchez, Silvana Andrea Montes &amp; Rubén Daniel Ledesma</t>
  </si>
  <si>
    <t>Mindfulness, inattention and performance in a driving simulator</t>
  </si>
  <si>
    <t>Anam Ardeshiri, Mansoureh Jeihani &amp; Srinivas Peeta</t>
  </si>
  <si>
    <t>Driving simulator-based study of compliance behaviour with dynamic message sign route guidance</t>
  </si>
  <si>
    <t>Isabel Neumann, Thomas Franke, Peter Cocron, Franziska Bühler &amp; Josef F. Krems</t>
  </si>
  <si>
    <t>Eco-driving strategies in battery electric vehicle use - how do drivers adapt over time?</t>
  </si>
  <si>
    <t>Range comfort zone of electric vehicle users - concept and assessment</t>
  </si>
  <si>
    <t>Roland Schindhelm &amp; Eike Schmidt</t>
  </si>
  <si>
    <t>Evaluation of the tactile detection response task in a laboratory test using a surrogate driving set-up</t>
  </si>
  <si>
    <t>I.C. MariAnne Karlsson, Tor Skoglund, Pontus Wallgren, María Alonso, Leandro Guidotti, Oscar Martin &amp; Andrew May</t>
  </si>
  <si>
    <t>Patterns of use, perceived benefits and reported effects of access to navigation support systems: an inter-European field operational test</t>
  </si>
  <si>
    <t>Damoon Soudbakhsh &amp; Azim Eskandarian</t>
  </si>
  <si>
    <t>Steering control collision avoidance system and verification through subject study</t>
  </si>
  <si>
    <t>Bo Yang, Rencheng Zheng, Yuandong Yin, Shigeyuki Yamabe &amp; Kimihiko Nakano</t>
  </si>
  <si>
    <t>Analysis of influence on driver behaviour while using in-vehicle traffic lights with application of head-up display</t>
  </si>
  <si>
    <t>Bo Yang, Rencheng Zheng, Keisuke Shimono, Tsutomu Kaizuka &amp; Kimihiko Nakano</t>
  </si>
  <si>
    <t>Evaluation of the effects of in-vehicle traffic lights on driving performances for unsignalised intersections</t>
  </si>
  <si>
    <t>Laura Pozueco, Abel Rionda, Alejandro García Pañeda, José Antonio Sánchez, Xabiel García Pañeda, Roberto García, David Melendi &amp; Alejandro García Tuero</t>
  </si>
  <si>
    <t>Impact of on-board tutoring systems to improve driving efficiency of non-professional drivers</t>
  </si>
  <si>
    <t>Xiaobei Jiang, Wuhong Wang, Klaus Bengler, Hongwei Guo &amp; Chenggang Li</t>
  </si>
  <si>
    <t>Analysis of drivers' performance in response to potential collision with pedestrians at urban crosswalks</t>
  </si>
  <si>
    <t>Boon-Giin Lee, Teak Wie Chong, Boon Leng Lee, Hee Joon Park, Yoon Nyun Kim &amp; Beomjoon Kim</t>
  </si>
  <si>
    <t>Rich C. McIlroy, Neville A. Stanton, Louise Godwin &amp; Antony P. Wood</t>
  </si>
  <si>
    <t>Ioannis Politis, Stephen A. Brewster &amp; Frank Pollick</t>
  </si>
  <si>
    <t>Leeseul Shim, Peipei Liu, Ioannis Politis, Paula Regener, Stephen A. Brewster &amp; Frank Pollick</t>
  </si>
  <si>
    <t xml:space="preserve">Gözel Shakeri, John H. Williamson &amp; Stephen A. Brewster </t>
  </si>
  <si>
    <t>Gabriela Villalobos-Zuniga, Tuomo Kujala &amp; Antti Oulasvirta</t>
  </si>
  <si>
    <t>Thomas Franke, Madlen Günther, Maria Trantow, Nadine Rauh, Josef F. Krems</t>
  </si>
  <si>
    <t>author_id</t>
  </si>
  <si>
    <t>author_name</t>
  </si>
  <si>
    <t>institution_id</t>
  </si>
  <si>
    <t>institution_name</t>
  </si>
  <si>
    <t>country_id</t>
  </si>
  <si>
    <t>country</t>
  </si>
  <si>
    <t>type</t>
  </si>
  <si>
    <t>Tuomo Kujala</t>
  </si>
  <si>
    <t>University of Jyväskylä</t>
  </si>
  <si>
    <t>Finland</t>
  </si>
  <si>
    <t>Hilkka Grahn</t>
  </si>
  <si>
    <t>Alexander Ng</t>
  </si>
  <si>
    <t>University of Glasgow</t>
  </si>
  <si>
    <t>United Kingdom</t>
  </si>
  <si>
    <t>Stephen A. Brewster</t>
  </si>
  <si>
    <t>Katia Buchhop</t>
  </si>
  <si>
    <t>University of Regensburg</t>
  </si>
  <si>
    <t>Germany</t>
  </si>
  <si>
    <t>Laura Edel</t>
  </si>
  <si>
    <t>Sabrin Kenaan</t>
  </si>
  <si>
    <t>Ulrike Raab</t>
  </si>
  <si>
    <t>Patricia Böhm</t>
  </si>
  <si>
    <t>Daniel Isemann</t>
  </si>
  <si>
    <t>David R. Large</t>
  </si>
  <si>
    <t>University of Nottingham</t>
  </si>
  <si>
    <t>Victoria Banks</t>
  </si>
  <si>
    <t>University of Southampton</t>
  </si>
  <si>
    <t>Gary Burnett</t>
  </si>
  <si>
    <t>Neofytos Margaritis</t>
  </si>
  <si>
    <t>Coleman Merenda</t>
  </si>
  <si>
    <t>Virginia Tech</t>
  </si>
  <si>
    <t>USA</t>
  </si>
  <si>
    <t>Hyungil Kim</t>
  </si>
  <si>
    <t>Joseph L. Gabbard</t>
  </si>
  <si>
    <t>Samantha Leong</t>
  </si>
  <si>
    <t>Keenan R. May</t>
  </si>
  <si>
    <t>Georgia Institute of Technology</t>
  </si>
  <si>
    <t>Thomas M. Gable</t>
  </si>
  <si>
    <t>Bruce N. Walker</t>
  </si>
  <si>
    <t>Gözel Shakeri</t>
  </si>
  <si>
    <t>John H. Williamson</t>
  </si>
  <si>
    <t>Florian Roider</t>
  </si>
  <si>
    <t>University of Bamberg</t>
  </si>
  <si>
    <t>BMW Group</t>
  </si>
  <si>
    <t>Sonja Rümelin</t>
  </si>
  <si>
    <t>Bastian Pfleging</t>
  </si>
  <si>
    <t>University of Munich (LMU)</t>
  </si>
  <si>
    <t>Tom Gross</t>
  </si>
  <si>
    <t>Bobbie Seppelt</t>
  </si>
  <si>
    <t>Massachusetts Institute of Technology</t>
  </si>
  <si>
    <t>Touchstone Evaluations, Inc.</t>
  </si>
  <si>
    <t>Sean Seaman</t>
  </si>
  <si>
    <t>Linda Angell</t>
  </si>
  <si>
    <t>Bruce Mehler</t>
  </si>
  <si>
    <t>Bryan Reimer</t>
  </si>
  <si>
    <t>Lewis L. Chuang</t>
  </si>
  <si>
    <t>Max Planck Institute for Biological Cybernetics</t>
  </si>
  <si>
    <t>Christiane Glatz</t>
  </si>
  <si>
    <t>Stas Krupenia</t>
  </si>
  <si>
    <t>Scania CV AB</t>
  </si>
  <si>
    <t>Sweden</t>
  </si>
  <si>
    <t>Stephanie Balters</t>
  </si>
  <si>
    <t>Norwegian University of Science and Technology</t>
  </si>
  <si>
    <t>Norway</t>
  </si>
  <si>
    <t>Srinath Sibi</t>
  </si>
  <si>
    <t>Stanford University</t>
  </si>
  <si>
    <t>Mishel Johns</t>
  </si>
  <si>
    <t>Martin Steinert</t>
  </si>
  <si>
    <t>Wendy Ju</t>
  </si>
  <si>
    <t>Yumiko Shinohara</t>
  </si>
  <si>
    <t>Kyoto Institute of Technology</t>
  </si>
  <si>
    <t>Japan</t>
  </si>
  <si>
    <t>Rebecca Currano</t>
  </si>
  <si>
    <t>Yukiko Nishizaki</t>
  </si>
  <si>
    <t>Dmitrijs Dmitrenko</t>
  </si>
  <si>
    <t>University of Sussex</t>
  </si>
  <si>
    <t>Emanuela Maggioni</t>
  </si>
  <si>
    <t>Chi Thanh Vi</t>
  </si>
  <si>
    <t>Marianna Obrist</t>
  </si>
  <si>
    <t>Adrian Hazzard</t>
  </si>
  <si>
    <t>Elizabeth Crundall</t>
  </si>
  <si>
    <t>David Crundall</t>
  </si>
  <si>
    <t>Nottingham Trent University</t>
  </si>
  <si>
    <t>Sang-Gyun An</t>
  </si>
  <si>
    <t>Korea Advanced Institute of Science and Technology</t>
  </si>
  <si>
    <t>South Korea</t>
  </si>
  <si>
    <t>Yongkwan Kim</t>
  </si>
  <si>
    <t>Joon Hyub Lee</t>
  </si>
  <si>
    <t>Seok-Hyung Bae</t>
  </si>
  <si>
    <t>Dennis Orth</t>
  </si>
  <si>
    <t>Ruhr University Bochum</t>
  </si>
  <si>
    <t>Honda Motor Co.</t>
  </si>
  <si>
    <t>Nadja Schömig</t>
  </si>
  <si>
    <t>Wuerzburg Institute for Traffic Sciences</t>
  </si>
  <si>
    <t>Christian Mark</t>
  </si>
  <si>
    <t>Monika Jagiellowicz-Kaufmann</t>
  </si>
  <si>
    <t>Dorothea Kolossa</t>
  </si>
  <si>
    <t>Martin Heckmann</t>
  </si>
  <si>
    <t>Brittany E. Noah</t>
  </si>
  <si>
    <t>Shao-Yu Chen</t>
  </si>
  <si>
    <t>Shruti Singh</t>
  </si>
  <si>
    <t>Shadan Sadeghian Borojeni</t>
  </si>
  <si>
    <t>OFFIS - Institute for Information Technology</t>
  </si>
  <si>
    <t>Torben Wallbaum</t>
  </si>
  <si>
    <t>Wilko Heuten</t>
  </si>
  <si>
    <t>Susanne Boll</t>
  </si>
  <si>
    <t>University of Oldenburg</t>
  </si>
  <si>
    <t>Hillary Abraham</t>
  </si>
  <si>
    <t>Anna-Katharina Frison</t>
  </si>
  <si>
    <t>University of Applied Sciences Ingolstadt</t>
  </si>
  <si>
    <t>Johannes Kepler University</t>
  </si>
  <si>
    <t>Austria</t>
  </si>
  <si>
    <t>Philipp Wintersberger</t>
  </si>
  <si>
    <t>Andreas Riener</t>
  </si>
  <si>
    <t>Clemens Schartmüller</t>
  </si>
  <si>
    <t>Sandra Trösterer</t>
  </si>
  <si>
    <t>University of Salzburg</t>
  </si>
  <si>
    <t>Christine Döttlinger</t>
  </si>
  <si>
    <t>Magdalena Gärtner</t>
  </si>
  <si>
    <t>Alexander Meschtscherjakov</t>
  </si>
  <si>
    <t>Manfred Tscheligi</t>
  </si>
  <si>
    <t>Gerald J. Schmidt</t>
  </si>
  <si>
    <t>Opel Automobile GmbH</t>
  </si>
  <si>
    <t>Lena Rittger</t>
  </si>
  <si>
    <t>Tom van Veen</t>
  </si>
  <si>
    <t>Eindhoven University of Technology</t>
  </si>
  <si>
    <t>Netherlands</t>
  </si>
  <si>
    <t>Juffrizal Karjanto</t>
  </si>
  <si>
    <t>Technical University of Malaysia Malacca</t>
  </si>
  <si>
    <t>Malaysia</t>
  </si>
  <si>
    <t>Jacques Terken</t>
  </si>
  <si>
    <t>Hanneke Hooft van Huysduynen</t>
  </si>
  <si>
    <t>Berry Eggen</t>
  </si>
  <si>
    <t>Renate Haeuslschmid</t>
  </si>
  <si>
    <t>IAV GmbH</t>
  </si>
  <si>
    <t>Yixin Shou</t>
  </si>
  <si>
    <t>John O'Donovan</t>
  </si>
  <si>
    <t>University of California, Santa Barbara</t>
  </si>
  <si>
    <t>Andreas Butz</t>
  </si>
  <si>
    <t>Takahiro Miura</t>
  </si>
  <si>
    <t>University of Tokyo</t>
  </si>
  <si>
    <t>Ken-ichiro Yabu</t>
  </si>
  <si>
    <t>Kenichi Tanaka</t>
  </si>
  <si>
    <t>Nissan Motor Corporation</t>
  </si>
  <si>
    <t>Hiroshi Ozawa</t>
  </si>
  <si>
    <t>Masamitsu Furukawa</t>
  </si>
  <si>
    <t>Seiko Michiyoshi</t>
  </si>
  <si>
    <t>Tetsuya Yamamoto</t>
  </si>
  <si>
    <t>Kazutaka Ueda</t>
  </si>
  <si>
    <t>Tohru Ifukube</t>
  </si>
  <si>
    <t>Sebastian Feuerstack</t>
  </si>
  <si>
    <t>Bertram Wortelen</t>
  </si>
  <si>
    <t>Carmen Kettwich</t>
  </si>
  <si>
    <t>German Aerospace Center e.V.</t>
  </si>
  <si>
    <t>Anna Schieben</t>
  </si>
  <si>
    <t>Vicki Antrobus</t>
  </si>
  <si>
    <t>Lee Skrypchuk</t>
  </si>
  <si>
    <t>Jaguar Land Rover</t>
  </si>
  <si>
    <t>Chao Wang</t>
  </si>
  <si>
    <t>Jun Hu</t>
  </si>
  <si>
    <t>Matthias Rauterberg</t>
  </si>
  <si>
    <t>Alexander G. Mirnig</t>
  </si>
  <si>
    <t>Nicole Perterer</t>
  </si>
  <si>
    <t>Alina Krischkowsky</t>
  </si>
  <si>
    <t>Katja Neureiter</t>
  </si>
  <si>
    <t>Arno Laminger</t>
  </si>
  <si>
    <t>Ben Anyasodo</t>
  </si>
  <si>
    <t>Minjuan Wang</t>
  </si>
  <si>
    <t>Chalmers University of Technology Gothenburg</t>
  </si>
  <si>
    <t>Sus Lundgren Lyckvi</t>
  </si>
  <si>
    <t>Fang Chen</t>
  </si>
  <si>
    <t>Fabius Steinberger</t>
  </si>
  <si>
    <t>Queensland University of Technology</t>
  </si>
  <si>
    <t>Australia</t>
  </si>
  <si>
    <t>Patrick Proppe</t>
  </si>
  <si>
    <t>Ronald Schroeter</t>
  </si>
  <si>
    <t>Florian Alt</t>
  </si>
  <si>
    <t>Jonathan Dobres</t>
  </si>
  <si>
    <t>Nadine Chahine</t>
  </si>
  <si>
    <t>Monotype Imaging, Inc.</t>
  </si>
  <si>
    <t>Philipp Hock</t>
  </si>
  <si>
    <t>Ulm University</t>
  </si>
  <si>
    <t>Johannes Kraus</t>
  </si>
  <si>
    <t>Marcel Walch</t>
  </si>
  <si>
    <t>Nina Lang</t>
  </si>
  <si>
    <t>Martin Baumann</t>
  </si>
  <si>
    <t>Bashar I. Ahmad</t>
  </si>
  <si>
    <t>University of Cambridge</t>
  </si>
  <si>
    <t>Patrick M. Langdon</t>
  </si>
  <si>
    <t>Simon J. Godsill</t>
  </si>
  <si>
    <t>Richard Donkor</t>
  </si>
  <si>
    <t>Rebecca Wilde</t>
  </si>
  <si>
    <t>Ercan Tunca</t>
  </si>
  <si>
    <t>Continental AG</t>
  </si>
  <si>
    <t>Rene Fleischer</t>
  </si>
  <si>
    <t>Ludger Schmidt</t>
  </si>
  <si>
    <t>University of Kassel</t>
  </si>
  <si>
    <t>Thomas Tille</t>
  </si>
  <si>
    <t>Rahul Rajan</t>
  </si>
  <si>
    <t>Carnegie Mellon University Pittsburgh</t>
  </si>
  <si>
    <t>Ted Selker</t>
  </si>
  <si>
    <t>Aarhus University</t>
  </si>
  <si>
    <t>Denmark</t>
  </si>
  <si>
    <t>Ian Lane</t>
  </si>
  <si>
    <t>Stephanie Hurtado</t>
  </si>
  <si>
    <t>Carleton University Ottawa</t>
  </si>
  <si>
    <t>Canada</t>
  </si>
  <si>
    <t>Sonia Chiasson</t>
  </si>
  <si>
    <t>Glyn Lawson</t>
  </si>
  <si>
    <t>Jakke Mäkelä</t>
  </si>
  <si>
    <t>Annegret Lasch</t>
  </si>
  <si>
    <t>Google</t>
  </si>
  <si>
    <t>Gabriela Villalobos-Zuniga</t>
  </si>
  <si>
    <t>Aalto University Helsinki</t>
  </si>
  <si>
    <t>Antti Oulasvirta</t>
  </si>
  <si>
    <t>Missie Smith</t>
  </si>
  <si>
    <t>Christian Conley</t>
  </si>
  <si>
    <t>College of Charleston</t>
  </si>
  <si>
    <t>Jiin Lee</t>
  </si>
  <si>
    <t>Yonsei University Seoul</t>
  </si>
  <si>
    <t>Naeun Kim</t>
  </si>
  <si>
    <t>Chaerin Imm</t>
  </si>
  <si>
    <t>Beomjun Kim</t>
  </si>
  <si>
    <t>Seoul National University</t>
  </si>
  <si>
    <t>Kyongsu Yi</t>
  </si>
  <si>
    <t>Jinwoo Kim</t>
  </si>
  <si>
    <t>Anthony Pettinato</t>
  </si>
  <si>
    <t>Lex Fridman</t>
  </si>
  <si>
    <t>Joonbum Lee</t>
  </si>
  <si>
    <t>Junghee Park</t>
  </si>
  <si>
    <t>Karl Iagnemma</t>
  </si>
  <si>
    <t>Murat Dikmen</t>
  </si>
  <si>
    <t>University of Waterloo</t>
  </si>
  <si>
    <t>Catherine M. Burns</t>
  </si>
  <si>
    <t>Hidde van der Meulen</t>
  </si>
  <si>
    <t>University of New Hampshire</t>
  </si>
  <si>
    <t>Utrecht University</t>
  </si>
  <si>
    <t>Andrew L. Kun</t>
  </si>
  <si>
    <t>Christian P. Janssen</t>
  </si>
  <si>
    <t>Nidzamuddin Md. Yusof</t>
  </si>
  <si>
    <t>Frank Delbressine</t>
  </si>
  <si>
    <t>Muhammad Zahir Hassan</t>
  </si>
  <si>
    <t>Yannick Forster</t>
  </si>
  <si>
    <t>Frederik Naujoks</t>
  </si>
  <si>
    <t>University of Wuerzburg</t>
  </si>
  <si>
    <t>Alexandra Neukum</t>
  </si>
  <si>
    <t>Tobias Sieber</t>
  </si>
  <si>
    <t>Michael Weber</t>
  </si>
  <si>
    <t>Thomas Friedrichs</t>
  </si>
  <si>
    <t>Andreas Lüdtke</t>
  </si>
  <si>
    <t>Marie-Christin Ostendorp</t>
  </si>
  <si>
    <t>Ioannis Politis</t>
  </si>
  <si>
    <t>Frank Pollick</t>
  </si>
  <si>
    <t>Kristin Lange</t>
  </si>
  <si>
    <t>Marin Sikkenk</t>
  </si>
  <si>
    <t>Ariel Telpaz</t>
  </si>
  <si>
    <t>General Motors</t>
  </si>
  <si>
    <t>Israel</t>
  </si>
  <si>
    <t>Brian Rhindress</t>
  </si>
  <si>
    <t>Ido Zelman</t>
  </si>
  <si>
    <t>Omer Tsimhoni</t>
  </si>
  <si>
    <t>Lisa Diwischek</t>
  </si>
  <si>
    <t>TAKATA AG</t>
  </si>
  <si>
    <t>Jason Lisseman</t>
  </si>
  <si>
    <t>TK Holdings, Inc.</t>
  </si>
  <si>
    <t>Ilhan Aslan</t>
  </si>
  <si>
    <t>Martin Wuchse</t>
  </si>
  <si>
    <t>Robert Hardy</t>
  </si>
  <si>
    <t>Adam Bolton</t>
  </si>
  <si>
    <t>Laura Schnurr</t>
  </si>
  <si>
    <t>Julie Wagner</t>
  </si>
  <si>
    <t>Mike Long</t>
  </si>
  <si>
    <t>Harriet Allen</t>
  </si>
  <si>
    <t>Jillian Streeter</t>
  </si>
  <si>
    <t>Phillip Taylor</t>
  </si>
  <si>
    <t>University of Warwick</t>
  </si>
  <si>
    <t>Nathan Griffiths</t>
  </si>
  <si>
    <t>Abhir Bhalerao</t>
  </si>
  <si>
    <t>Zhou Xu</t>
  </si>
  <si>
    <t>Adam Gelencser</t>
  </si>
  <si>
    <t>Thomas Popham</t>
  </si>
  <si>
    <t>Shinjae Kang</t>
  </si>
  <si>
    <t>Korea University Seoul</t>
  </si>
  <si>
    <t>Byungjo Kim</t>
  </si>
  <si>
    <t>Sangrok Han</t>
  </si>
  <si>
    <t>Hyogon Kim</t>
  </si>
  <si>
    <t>Sudeep Pournami</t>
  </si>
  <si>
    <t>Catherine Harvey</t>
  </si>
  <si>
    <t>Editha van Loon</t>
  </si>
  <si>
    <t>Leeseul Shim</t>
  </si>
  <si>
    <t>Peipei Liu</t>
  </si>
  <si>
    <t>Paula Regener</t>
  </si>
  <si>
    <t>Kyungjoo Cha</t>
  </si>
  <si>
    <t>Brunel University</t>
  </si>
  <si>
    <t>Joseph Giacomin</t>
  </si>
  <si>
    <t>Mark Lycett</t>
  </si>
  <si>
    <t>Francis Mccullough</t>
  </si>
  <si>
    <t>Dave Rumbold</t>
  </si>
  <si>
    <t>Thomas McWilliams</t>
  </si>
  <si>
    <t>Joseph F. Coughlin</t>
  </si>
  <si>
    <t>Wayne C.W. Giang</t>
  </si>
  <si>
    <t>University of Toronto</t>
  </si>
  <si>
    <t>Inas Shanti</t>
  </si>
  <si>
    <t>Huei-Yen Winnie Chen</t>
  </si>
  <si>
    <t>Alex Zhou</t>
  </si>
  <si>
    <t>Birsen Donmez</t>
  </si>
  <si>
    <t>Andrew S. Amontree</t>
  </si>
  <si>
    <t>Nora Broy</t>
  </si>
  <si>
    <t>University of Stuttgart</t>
  </si>
  <si>
    <t>Mengbing Guo</t>
  </si>
  <si>
    <t>Stefan Schneegass</t>
  </si>
  <si>
    <t>Andreas Löcken</t>
  </si>
  <si>
    <t>Christina Rödel</t>
  </si>
  <si>
    <t>Daniela Wurhofer</t>
  </si>
  <si>
    <t>Evangelos Karapanos</t>
  </si>
  <si>
    <t>Madeira Interactive Technologies Institute</t>
  </si>
  <si>
    <t>Portugal</t>
  </si>
  <si>
    <t>Evangelos Niforatos</t>
  </si>
  <si>
    <t>University of Lugano</t>
  </si>
  <si>
    <t>Switzerland</t>
  </si>
  <si>
    <t>Tanja Schneeberger</t>
  </si>
  <si>
    <t>German Research Center for Artificial Intelligence (DFKI)</t>
  </si>
  <si>
    <t>Simon von Massow</t>
  </si>
  <si>
    <t>Mohammad Mehdi Moniri</t>
  </si>
  <si>
    <t>Angela Castronovo</t>
  </si>
  <si>
    <t>Christian Müller</t>
  </si>
  <si>
    <t>Jan Macek</t>
  </si>
  <si>
    <t>IBM</t>
  </si>
  <si>
    <t>Czech Republic</t>
  </si>
  <si>
    <t>Thomas Franke</t>
  </si>
  <si>
    <t>Chemnitz University of Technology</t>
  </si>
  <si>
    <t>Maria Trantow</t>
  </si>
  <si>
    <t>Madlen Günther</t>
  </si>
  <si>
    <t>Josef F. Krems</t>
  </si>
  <si>
    <t>Viktoria Zott</t>
  </si>
  <si>
    <t>Andreas Keinath</t>
  </si>
  <si>
    <t>Jean-Bernard Martens</t>
  </si>
  <si>
    <t>Sven Krome</t>
  </si>
  <si>
    <t>Royal Melbourne Institute of Technology (RMIT)</t>
  </si>
  <si>
    <t>William Goddard</t>
  </si>
  <si>
    <t>Stefan Greuter</t>
  </si>
  <si>
    <t>Steffen P. Walz</t>
  </si>
  <si>
    <t>Ansgar Gerlicher</t>
  </si>
  <si>
    <t>Stuttgart Media University</t>
  </si>
  <si>
    <t>Ja Young Lee</t>
  </si>
  <si>
    <t>University of Wisconsin-Madison</t>
  </si>
  <si>
    <t>Madeleine C. Gibson</t>
  </si>
  <si>
    <t>John D. Lee</t>
  </si>
  <si>
    <t>Sonia Baltodano</t>
  </si>
  <si>
    <t>Nikolas Martelaro</t>
  </si>
  <si>
    <t>Nikhil Gowda</t>
  </si>
  <si>
    <t>Anders Lundström</t>
  </si>
  <si>
    <t>Royal Institute of Technology (KTH)</t>
  </si>
  <si>
    <t>Fredrik Hellström</t>
  </si>
  <si>
    <t>Siddharth R. Raja</t>
  </si>
  <si>
    <t>Dean P. Samuels</t>
  </si>
  <si>
    <t>Thomas Grah</t>
  </si>
  <si>
    <t>Felix Epp</t>
  </si>
  <si>
    <t>Darmstadt University of Applied Sciences</t>
  </si>
  <si>
    <t>Frank Gabler</t>
  </si>
  <si>
    <t>Arnd Steinmetz</t>
  </si>
  <si>
    <t>John G. Gaspar</t>
  </si>
  <si>
    <t>University of Iowa</t>
  </si>
  <si>
    <t>Timothy L. Brown</t>
  </si>
  <si>
    <t>Dawn C. Marshall</t>
  </si>
  <si>
    <t>Franz Koller</t>
  </si>
  <si>
    <t>User Interface Design GmbH</t>
  </si>
  <si>
    <t>Manfred Dorn</t>
  </si>
  <si>
    <t>Benno Albrecht</t>
  </si>
  <si>
    <t>Robert Bosch GmbH</t>
  </si>
  <si>
    <t>Bastian Hinterleitner</t>
  </si>
  <si>
    <t>Audi Electronics Venture GmbH</t>
  </si>
  <si>
    <t>Leonie Gauer</t>
  </si>
  <si>
    <t>Martin Brockmann</t>
  </si>
  <si>
    <t>Allround-Team GmbH</t>
  </si>
  <si>
    <t>Angela Allgaier</t>
  </si>
  <si>
    <t>Ford Motor Company</t>
  </si>
  <si>
    <t>Michael Timofeev</t>
  </si>
  <si>
    <t>Stefan Becker</t>
  </si>
  <si>
    <t>Christoph Klöffel</t>
  </si>
  <si>
    <t>Christian Purucker</t>
  </si>
  <si>
    <t>Ann-Kathrin Kraft</t>
  </si>
  <si>
    <t>Dr. Alexander van Laack</t>
  </si>
  <si>
    <t>Visteon Corporation</t>
  </si>
  <si>
    <t>Oliver Kirsch</t>
  </si>
  <si>
    <t>Gert-Dieter Tuzar</t>
  </si>
  <si>
    <t>Judy Blessing</t>
  </si>
  <si>
    <t>Stephan Lapoehn</t>
  </si>
  <si>
    <t>Marc Dziennus</t>
  </si>
  <si>
    <t>Fabian Utesch</t>
  </si>
  <si>
    <t>Johann Kelsch</t>
  </si>
  <si>
    <t>Mandy Dotzauer</t>
  </si>
  <si>
    <t>Tobias Hesse</t>
  </si>
  <si>
    <t>Frank Köster</t>
  </si>
  <si>
    <t>Paul März</t>
  </si>
  <si>
    <t>Ruhr West University of Applied Sciences</t>
  </si>
  <si>
    <t>Daniel Schwahlen</t>
  </si>
  <si>
    <t>Stefan Geisler</t>
  </si>
  <si>
    <t>Thomas Kopinski</t>
  </si>
  <si>
    <t>Katharina Wiedemann</t>
  </si>
  <si>
    <t>Quinate Chioma Ihemedu-Steinke</t>
  </si>
  <si>
    <t>Heilbronn University</t>
  </si>
  <si>
    <t>Demet Sirim</t>
  </si>
  <si>
    <t>Rainer Erbach</t>
  </si>
  <si>
    <t>Prashanth Halady</t>
  </si>
  <si>
    <t>Gerrit Meixner</t>
  </si>
  <si>
    <t>Nadine Walter</t>
  </si>
  <si>
    <t>Benjamin Kaplan</t>
  </si>
  <si>
    <t>Tobias Altmüller</t>
  </si>
  <si>
    <t>Klaus Bengler</t>
  </si>
  <si>
    <t>Technical University of Munich</t>
  </si>
  <si>
    <t>Michael Bischof</t>
  </si>
  <si>
    <t>FH Aachen University of Applied Sciences</t>
  </si>
  <si>
    <t>Ludger Ey</t>
  </si>
  <si>
    <t>Alexander Kuck</t>
  </si>
  <si>
    <t>Michael Rahier</t>
  </si>
  <si>
    <t>Thomas Ritz</t>
  </si>
  <si>
    <t>Remo M.A. van der Heiden</t>
  </si>
  <si>
    <t>Shamsi T. Iqbal</t>
  </si>
  <si>
    <t>Microsoft Research</t>
  </si>
  <si>
    <t>David Sirkin</t>
  </si>
  <si>
    <t>Caleb Southern</t>
  </si>
  <si>
    <t>Yunnuo Cheng</t>
  </si>
  <si>
    <t>Cheng Zhang</t>
  </si>
  <si>
    <t>Gregory D. Abowd</t>
  </si>
  <si>
    <t>Heishiro Toyoda</t>
  </si>
  <si>
    <t>Toyota Collaborative Safety Research Center</t>
  </si>
  <si>
    <t>Chenhui Hong</t>
  </si>
  <si>
    <t>Palle Dahlstedt</t>
  </si>
  <si>
    <t>University of Gothenburg</t>
  </si>
  <si>
    <t>Marcus Foth</t>
  </si>
  <si>
    <t>Daniel Johnson</t>
  </si>
  <si>
    <t>Brian Mok</t>
  </si>
  <si>
    <t>David Miller</t>
  </si>
  <si>
    <t>Frank Beruscha</t>
  </si>
  <si>
    <t>Wolfgang Krautter</t>
  </si>
  <si>
    <t>Syed Ishtiaque Ahmed</t>
  </si>
  <si>
    <t>Cornell University</t>
  </si>
  <si>
    <t>Nicola J. Bidwell</t>
  </si>
  <si>
    <t>University of Namibia</t>
  </si>
  <si>
    <t>Namibia</t>
  </si>
  <si>
    <t>University of Pretoria</t>
  </si>
  <si>
    <t>South Africa</t>
  </si>
  <si>
    <t>Himanshu Zade</t>
  </si>
  <si>
    <t>Microsoft</t>
  </si>
  <si>
    <t>India</t>
  </si>
  <si>
    <t>Srihari H. Muralidhar</t>
  </si>
  <si>
    <t>Indian Institute of Technology Madras</t>
  </si>
  <si>
    <t>Anupama Dhareshwar</t>
  </si>
  <si>
    <t>PES Institute of Technology</t>
  </si>
  <si>
    <t>Tandong N. Cedrick</t>
  </si>
  <si>
    <t>Three Wheels United</t>
  </si>
  <si>
    <t>Jacki O'Neill</t>
  </si>
  <si>
    <t>SeungJun Kim</t>
  </si>
  <si>
    <t>Jaemin Chun</t>
  </si>
  <si>
    <t>Anind K. Dey</t>
  </si>
  <si>
    <t>Malte F. Jung</t>
  </si>
  <si>
    <t>Turgut M. Gür</t>
  </si>
  <si>
    <t>Wei Sun</t>
  </si>
  <si>
    <t>Nanjing University of Information Science and Technology</t>
  </si>
  <si>
    <t>China</t>
  </si>
  <si>
    <t>Xiaorui Zhang</t>
  </si>
  <si>
    <t>Srinivas Peeta</t>
  </si>
  <si>
    <t>Purdue University</t>
  </si>
  <si>
    <t>Xiaozheng He</t>
  </si>
  <si>
    <t>Rensselaer Polytechnic Institute</t>
  </si>
  <si>
    <t>Yongfu Li</t>
  </si>
  <si>
    <t>Chongqing University of Posts and Telecommunications</t>
  </si>
  <si>
    <t>Catarina Rolim</t>
  </si>
  <si>
    <t>University of Lisbon</t>
  </si>
  <si>
    <t>Patricia Baptista</t>
  </si>
  <si>
    <t>Goncalo Duarte</t>
  </si>
  <si>
    <t>Tiago Farias</t>
  </si>
  <si>
    <t>Joao Pereira</t>
  </si>
  <si>
    <t>University of Coimbra</t>
  </si>
  <si>
    <t>German Castignani</t>
  </si>
  <si>
    <t>University of Luxembourg</t>
  </si>
  <si>
    <t>Luxembourg</t>
  </si>
  <si>
    <t>Thierry Derrmann</t>
  </si>
  <si>
    <t>Raphaël Frank</t>
  </si>
  <si>
    <t>Thomas Engel</t>
  </si>
  <si>
    <t>Luis Moreira-Matias</t>
  </si>
  <si>
    <t>NEC Corporation</t>
  </si>
  <si>
    <t>Haneen Farah</t>
  </si>
  <si>
    <t>Delft University of Technology</t>
  </si>
  <si>
    <t>Peter Nilsson</t>
  </si>
  <si>
    <t>Volvo Group</t>
  </si>
  <si>
    <t>Leo Laine</t>
  </si>
  <si>
    <t>Bengt Jacobson</t>
  </si>
  <si>
    <t>Boon-Giin Lee</t>
  </si>
  <si>
    <t>Keimyung University</t>
  </si>
  <si>
    <t>Wan-Young Chung</t>
  </si>
  <si>
    <t>Pukyong National University</t>
  </si>
  <si>
    <t>Bappaditya Mandal</t>
  </si>
  <si>
    <t>Agency for Science, Technology and Research</t>
  </si>
  <si>
    <t>Singapore</t>
  </si>
  <si>
    <t>Liyuan Li</t>
  </si>
  <si>
    <t>Gang Sam Wang</t>
  </si>
  <si>
    <t>Jie Lin</t>
  </si>
  <si>
    <t>Toby Perrett</t>
  </si>
  <si>
    <t>University of Bristol</t>
  </si>
  <si>
    <t>Majid Mirmehdi</t>
  </si>
  <si>
    <t>Eduardo Dias</t>
  </si>
  <si>
    <t>Alexandria M. Noble</t>
  </si>
  <si>
    <t>Thomas A. Dingus</t>
  </si>
  <si>
    <t>Zachary R. Doerzaph</t>
  </si>
  <si>
    <t>Nanxiang Li</t>
  </si>
  <si>
    <t>University of Texas at Dallas</t>
  </si>
  <si>
    <t>Carlos Busso</t>
  </si>
  <si>
    <t>Hannu Karvonen</t>
  </si>
  <si>
    <t>VTT Technical Research Centre of Finland</t>
  </si>
  <si>
    <t>Ignacio Alvarez</t>
  </si>
  <si>
    <t>Clemson University</t>
  </si>
  <si>
    <t>Hanan Alnizami</t>
  </si>
  <si>
    <t>Jerone Dunbar</t>
  </si>
  <si>
    <t>France Jackson</t>
  </si>
  <si>
    <t>Juan E. Gilbert</t>
  </si>
  <si>
    <t>University of Florida</t>
  </si>
  <si>
    <t>Seul Chan Lee</t>
  </si>
  <si>
    <t>Hwan Hwangbo</t>
  </si>
  <si>
    <t>Yong Gu Ji</t>
  </si>
  <si>
    <t>Pradipta Biswas</t>
  </si>
  <si>
    <t>Varun Dutt</t>
  </si>
  <si>
    <t>Indian Institute of Technology Mandi</t>
  </si>
  <si>
    <t>Hyung Jun Oh</t>
  </si>
  <si>
    <t>Sang Min Ko</t>
  </si>
  <si>
    <t>Klaus Goffart</t>
  </si>
  <si>
    <t>Michael Schermann</t>
  </si>
  <si>
    <t>Christopher Kohl</t>
  </si>
  <si>
    <t>Jörg Preißinger</t>
  </si>
  <si>
    <t>Helmut Kremar</t>
  </si>
  <si>
    <t>Sol Hee Yoon</t>
  </si>
  <si>
    <t>Ji Hyoun Lim</t>
  </si>
  <si>
    <t>Ulsan National Institute of Science and Technology</t>
  </si>
  <si>
    <t>Hongik University</t>
  </si>
  <si>
    <t>Luleå University of Technology</t>
  </si>
  <si>
    <t>Chaiwoo Lee</t>
  </si>
  <si>
    <t>Ji Hoon Kim</t>
  </si>
  <si>
    <t>Chun Ik Jo</t>
  </si>
  <si>
    <t>Kyungdoh Kim</t>
  </si>
  <si>
    <t>Jong Kyu Choi</t>
  </si>
  <si>
    <t>Luzheng Bi</t>
  </si>
  <si>
    <t>Peking Institute of Technology</t>
  </si>
  <si>
    <t>Cuie Wang</t>
  </si>
  <si>
    <t>Xuerui Yang</t>
  </si>
  <si>
    <t>Mingtao Wang</t>
  </si>
  <si>
    <t>Yili Liu</t>
  </si>
  <si>
    <t>University of Michigan</t>
  </si>
  <si>
    <t>Joonhwan Lee</t>
  </si>
  <si>
    <t>Jodi Forlizzi</t>
  </si>
  <si>
    <t>Scott E. Hudson</t>
  </si>
  <si>
    <t>Soojin Jun</t>
  </si>
  <si>
    <t>Myounghoon Jeon</t>
  </si>
  <si>
    <t>Michigan Technological University</t>
  </si>
  <si>
    <t>Benjamin K. Davison</t>
  </si>
  <si>
    <t>Michael A. Nees</t>
  </si>
  <si>
    <t>Lafayette College</t>
  </si>
  <si>
    <t>Jeff Wilson</t>
  </si>
  <si>
    <t>Tawhid Khan</t>
  </si>
  <si>
    <t>Matthew Pitts</t>
  </si>
  <si>
    <t>Mark A. Williams</t>
  </si>
  <si>
    <t>Rencheng Zheng</t>
  </si>
  <si>
    <t>Kimihiko Nakano</t>
  </si>
  <si>
    <t>Hiromitsu Ishiko</t>
  </si>
  <si>
    <t>Kenji Hagita</t>
  </si>
  <si>
    <t>National Research Institute of Police Science</t>
  </si>
  <si>
    <t>Makoto Kihira</t>
  </si>
  <si>
    <t>Toshiya Yokozeki</t>
  </si>
  <si>
    <t>Yuichi Saito</t>
  </si>
  <si>
    <t>University of Tsukuba</t>
  </si>
  <si>
    <t>Makoto Itoh</t>
  </si>
  <si>
    <t>Toshiyuki Inagaki</t>
  </si>
  <si>
    <t>Hyung Jun Kim</t>
  </si>
  <si>
    <t>Kookmin University Seoul</t>
  </si>
  <si>
    <t>Ji Hyun Yang</t>
  </si>
  <si>
    <t>Michael Flad</t>
  </si>
  <si>
    <t>Karlsruhe Institute of Technology</t>
  </si>
  <si>
    <t>Lukas Fröhlich</t>
  </si>
  <si>
    <t>Sören Hohmann</t>
  </si>
  <si>
    <t>Rich C. McIlroy</t>
  </si>
  <si>
    <t>Louise Godwin</t>
  </si>
  <si>
    <t>Antony P. Wood</t>
  </si>
  <si>
    <t>Teak Wie Chong</t>
  </si>
  <si>
    <t>Boon Leng Lee</t>
  </si>
  <si>
    <t>Hee Joon Park</t>
  </si>
  <si>
    <t>Yoon Nyun Kim</t>
  </si>
  <si>
    <t>Beomjoon Kim</t>
  </si>
  <si>
    <t>Zheng Wang</t>
  </si>
  <si>
    <t>Tsutomu Kaizuka</t>
  </si>
  <si>
    <t>Keisuke Shimono</t>
  </si>
  <si>
    <t>Jihyoun Lim</t>
  </si>
  <si>
    <t>Grega Jakus</t>
  </si>
  <si>
    <t>University of Ljubljana</t>
  </si>
  <si>
    <t>Slovenia</t>
  </si>
  <si>
    <t>Christina Dicke</t>
  </si>
  <si>
    <t>Technical University of Berlin</t>
  </si>
  <si>
    <t>Jaka Sodnik</t>
  </si>
  <si>
    <t>David Kaber</t>
  </si>
  <si>
    <t>North Carolina State University</t>
  </si>
  <si>
    <t>Carl Pankok Jr.</t>
  </si>
  <si>
    <t>Brendan Corbett</t>
  </si>
  <si>
    <t>Wenqi Ma</t>
  </si>
  <si>
    <t>Joseph Hummer</t>
  </si>
  <si>
    <t>Wayne State University</t>
  </si>
  <si>
    <t>William Rasdorf</t>
  </si>
  <si>
    <t>Jordan Smith</t>
  </si>
  <si>
    <t>Loughborough University</t>
  </si>
  <si>
    <t>Neil Mansfield</t>
  </si>
  <si>
    <t>Diane Gyi</t>
  </si>
  <si>
    <t>Mark Pagett</t>
  </si>
  <si>
    <t>Bob Bateman</t>
  </si>
  <si>
    <t>Julien Tardieu</t>
  </si>
  <si>
    <t>University of Toulouse</t>
  </si>
  <si>
    <t>France</t>
  </si>
  <si>
    <t>French National Center for Scientific Research (CNRS)</t>
  </si>
  <si>
    <t>Nicolas Misdariss</t>
  </si>
  <si>
    <t>Sabine Langlois</t>
  </si>
  <si>
    <t>Renault</t>
  </si>
  <si>
    <t>Pascal Gaillard</t>
  </si>
  <si>
    <t>Céline Lemrcier</t>
  </si>
  <si>
    <t>Marta Pereira</t>
  </si>
  <si>
    <t>Matthias Beggiato</t>
  </si>
  <si>
    <t>Tibor Petzoldt</t>
  </si>
  <si>
    <t>Guy Walker</t>
  </si>
  <si>
    <t>Heriot-Watt University Edinburgh</t>
  </si>
  <si>
    <t>Malcolm Calvert</t>
  </si>
  <si>
    <t>SIAS Ltd.</t>
  </si>
  <si>
    <t>Julie Paxion</t>
  </si>
  <si>
    <t>French Institute of Science and Technology for Transport, Spatial Planning, Development and Networks (IFSTTAR)</t>
  </si>
  <si>
    <t>Edith Galy</t>
  </si>
  <si>
    <t>Aix-Marseille University</t>
  </si>
  <si>
    <t>Catherine Barthelon</t>
  </si>
  <si>
    <t>Yutao Ba</t>
  </si>
  <si>
    <t>Tsinghua University Peking</t>
  </si>
  <si>
    <t>Wie Zhang</t>
  </si>
  <si>
    <t>Gavriel Salvendy</t>
  </si>
  <si>
    <t>Andy S.K. Cheng</t>
  </si>
  <si>
    <t>Hong Kong Polytechnic University</t>
  </si>
  <si>
    <t>Hong Kong</t>
  </si>
  <si>
    <t>Petya Ventsislavova</t>
  </si>
  <si>
    <t>Fanxing Meng</t>
  </si>
  <si>
    <t>Shuling Li</t>
  </si>
  <si>
    <t>Lingzhi Cao</t>
  </si>
  <si>
    <t>Jianzhu University Jinan</t>
  </si>
  <si>
    <t>Qijia Peng</t>
  </si>
  <si>
    <t>Musen Li</t>
  </si>
  <si>
    <t>Chunhui Wang</t>
  </si>
  <si>
    <t>China Astronaut Research and Training Center</t>
  </si>
  <si>
    <t>Wei Zhang</t>
  </si>
  <si>
    <t>Neville A. Stanton</t>
  </si>
  <si>
    <t>Panos Konstantopoulos</t>
  </si>
  <si>
    <t>Leandro Miletto Tonetto</t>
  </si>
  <si>
    <t>Unisinos University</t>
  </si>
  <si>
    <t>Brazil</t>
  </si>
  <si>
    <t>Zooma Inc.</t>
  </si>
  <si>
    <t>Pieter M.A. Desmet</t>
  </si>
  <si>
    <t>Niek Beckers</t>
  </si>
  <si>
    <t>Sam Schreiner</t>
  </si>
  <si>
    <t>Pierre Bertrand</t>
  </si>
  <si>
    <t>Francesco Biondi</t>
  </si>
  <si>
    <t>University of Padova</t>
  </si>
  <si>
    <t>Italy</t>
  </si>
  <si>
    <t>University of Utah</t>
  </si>
  <si>
    <t>David L. Strayer</t>
  </si>
  <si>
    <t>Riccardo Rossi</t>
  </si>
  <si>
    <t>Massimiliano Gastaldi</t>
  </si>
  <si>
    <t>Claudio Mulatti</t>
  </si>
  <si>
    <t>William J. Horrey</t>
  </si>
  <si>
    <t>Liberty Mutual Research Institute for Safety</t>
  </si>
  <si>
    <t>Mary F. Lesch</t>
  </si>
  <si>
    <t>Angela Garabet</t>
  </si>
  <si>
    <t>Lucinda Simmons</t>
  </si>
  <si>
    <t>Rammohan Maikala</t>
  </si>
  <si>
    <t>Providence Strategic and Management Services</t>
  </si>
  <si>
    <t>Christer Ahlstrom</t>
  </si>
  <si>
    <t>Swedish National Road and Transport Research Institute (VTI)</t>
  </si>
  <si>
    <t>Katja Kircher</t>
  </si>
  <si>
    <t>Linköping University</t>
  </si>
  <si>
    <t>Andy Prill</t>
  </si>
  <si>
    <t>Hyundai Motor Europe</t>
  </si>
  <si>
    <t>Jordan Navarro</t>
  </si>
  <si>
    <t>University Lyon</t>
  </si>
  <si>
    <t>J. Deniel</t>
  </si>
  <si>
    <t>E. Yousfi</t>
  </si>
  <si>
    <t>C. Jallais</t>
  </si>
  <si>
    <t>M. Bueno</t>
  </si>
  <si>
    <t>Alexandra Fort</t>
  </si>
  <si>
    <t>Arie P. van den Beukel</t>
  </si>
  <si>
    <t>University of Twente</t>
  </si>
  <si>
    <t>Mascha C. van der Voort</t>
  </si>
  <si>
    <t>M. Houtenbos</t>
  </si>
  <si>
    <t>SWOV Institute for Road Safety Research</t>
  </si>
  <si>
    <t>Joost de Winter</t>
  </si>
  <si>
    <t>A.R. Hale</t>
  </si>
  <si>
    <t>P.A. Wieringa</t>
  </si>
  <si>
    <t>M.P. Hagenzieker</t>
  </si>
  <si>
    <t>Daniel D. Heikoop</t>
  </si>
  <si>
    <t>Bart van Arem</t>
  </si>
  <si>
    <t>Kristie L. Young</t>
  </si>
  <si>
    <t>Monash University</t>
  </si>
  <si>
    <t>Amanda N. Stephens</t>
  </si>
  <si>
    <t>David B. Logan</t>
  </si>
  <si>
    <t>Michael G. Lenne</t>
  </si>
  <si>
    <t>Zhenji Lu</t>
  </si>
  <si>
    <t>Xander Coster</t>
  </si>
  <si>
    <t>Amzar Azizan</t>
  </si>
  <si>
    <t>University of Kuala Lumpur</t>
  </si>
  <si>
    <t>M. Fard</t>
  </si>
  <si>
    <t>Michael F. Azari</t>
  </si>
  <si>
    <t>Reza Jazar</t>
  </si>
  <si>
    <t>Tobias Heine</t>
  </si>
  <si>
    <t>Gustavo Lenis</t>
  </si>
  <si>
    <t>Patrick Reichensperger</t>
  </si>
  <si>
    <t>Tobias Beran</t>
  </si>
  <si>
    <t>Olaf Doessel</t>
  </si>
  <si>
    <t>Barbara Deml</t>
  </si>
  <si>
    <t>Elisabeth Schmidt</t>
  </si>
  <si>
    <t>Ralf Decke</t>
  </si>
  <si>
    <t>Ralph Rasshofer</t>
  </si>
  <si>
    <t>Angelika C. Bullinger</t>
  </si>
  <si>
    <t>Sebastiaan Petermeijer</t>
  </si>
  <si>
    <t>Pavlo Bazilinskyy</t>
  </si>
  <si>
    <t>Maryam Zahabi</t>
  </si>
  <si>
    <t>Patricia Machado</t>
  </si>
  <si>
    <t>Mei Ying Lau</t>
  </si>
  <si>
    <t>Yi-Fan Liao</t>
  </si>
  <si>
    <t>Leigh Clark</t>
  </si>
  <si>
    <t>Annie Quandt</t>
  </si>
  <si>
    <t>P. Bazilinskyy</t>
  </si>
  <si>
    <t>Mathilde François</t>
  </si>
  <si>
    <t>Philippe Crave</t>
  </si>
  <si>
    <t>François Osiurak</t>
  </si>
  <si>
    <t>Institut Universitaire de France</t>
  </si>
  <si>
    <t>Yulin Deng</t>
  </si>
  <si>
    <t>Walter Talamonti</t>
  </si>
  <si>
    <t>Louis Tijerina</t>
  </si>
  <si>
    <t>Mike Blommer</t>
  </si>
  <si>
    <t>Radhakrishnan Swaminathan</t>
  </si>
  <si>
    <t>Reates Curry</t>
  </si>
  <si>
    <t>R. Darin Ellis</t>
  </si>
  <si>
    <t>Jakob Rodseth</t>
  </si>
  <si>
    <t>Edward P. Washabaugh</t>
  </si>
  <si>
    <t>Ali Al Haddad</t>
  </si>
  <si>
    <t>Paula Kartje</t>
  </si>
  <si>
    <t>Denise G. Tate</t>
  </si>
  <si>
    <t>Chandramouli Krishnan</t>
  </si>
  <si>
    <t>Johanna M. Silvennoinen</t>
  </si>
  <si>
    <t>Jussi P.P. Jokinen</t>
  </si>
  <si>
    <t>Jibo He</t>
  </si>
  <si>
    <t>Chongqing University of Arts and Sciences</t>
  </si>
  <si>
    <t>Wichita State University</t>
  </si>
  <si>
    <t>William Choi</t>
  </si>
  <si>
    <t>Yan Yang</t>
  </si>
  <si>
    <t>Northwestern Polytechnical University Xi'an</t>
  </si>
  <si>
    <t>Junshi Lu</t>
  </si>
  <si>
    <t>Peking University</t>
  </si>
  <si>
    <t>Xiaohui Wu</t>
  </si>
  <si>
    <t>Kaiping Peng</t>
  </si>
  <si>
    <t>Matthias Heesen</t>
  </si>
  <si>
    <t>Fraunhofer Institute for Communication, Information Processing and Ergonomics</t>
  </si>
  <si>
    <t>Claas Brunken</t>
  </si>
  <si>
    <t>Christian Löper</t>
  </si>
  <si>
    <t>University of Shanghai for Science and Technology</t>
  </si>
  <si>
    <t>Weihong Guo</t>
  </si>
  <si>
    <t>Newcastle University</t>
  </si>
  <si>
    <t>UK</t>
  </si>
  <si>
    <t>Philip T. Blythe</t>
  </si>
  <si>
    <t>Simon Edwards</t>
  </si>
  <si>
    <t>Katerina Pavkova</t>
  </si>
  <si>
    <t>Dan Brennan</t>
  </si>
  <si>
    <t>Yi He</t>
  </si>
  <si>
    <t>Wuhan University of Technology</t>
  </si>
  <si>
    <t>Xinping Yan</t>
  </si>
  <si>
    <t>Chaozhong Wu</t>
  </si>
  <si>
    <t>Ming Zhong</t>
  </si>
  <si>
    <t>Duanfeng Chu</t>
  </si>
  <si>
    <t>Zhen Huang</t>
  </si>
  <si>
    <t>Xu Wang</t>
  </si>
  <si>
    <t>University of Alberta</t>
  </si>
  <si>
    <t>Ioanna Spyropoulou</t>
  </si>
  <si>
    <t>National Technical University of Athens</t>
  </si>
  <si>
    <t>Greece</t>
  </si>
  <si>
    <t>Constantinos Antoniou</t>
  </si>
  <si>
    <t>Alan Wong</t>
  </si>
  <si>
    <t>Mike McDonald</t>
  </si>
  <si>
    <t>Heidi Grattenthaler</t>
  </si>
  <si>
    <t>Galia Weidl</t>
  </si>
  <si>
    <t>Daimler AG</t>
  </si>
  <si>
    <t>Dominik Petrich</t>
  </si>
  <si>
    <t>Nadine Rauh</t>
  </si>
  <si>
    <t>Thomas Hammer</t>
  </si>
  <si>
    <t>Michael Hanig</t>
  </si>
  <si>
    <t>Marcus Schmitz</t>
  </si>
  <si>
    <t>Juliane Haupt</t>
  </si>
  <si>
    <t>Factum OG</t>
  </si>
  <si>
    <t>Amila Kahvezic-Seljubac</t>
  </si>
  <si>
    <t>Ralf Risser</t>
  </si>
  <si>
    <t>Ingrid Pettersson</t>
  </si>
  <si>
    <t>I.C. MariAnne Karlsson</t>
  </si>
  <si>
    <t>Pedro Valero-Mora</t>
  </si>
  <si>
    <t>University of Valencia</t>
  </si>
  <si>
    <t>Spain</t>
  </si>
  <si>
    <t>Ignacio Pareja</t>
  </si>
  <si>
    <t>Diana Pons</t>
  </si>
  <si>
    <t>Mar Sanchez</t>
  </si>
  <si>
    <t>Silvana Andrea Montes</t>
  </si>
  <si>
    <t>National University of Mar del Plata</t>
  </si>
  <si>
    <t>Argentina</t>
  </si>
  <si>
    <t>Ruben Daniel Ledesma</t>
  </si>
  <si>
    <t>Anam Ardeshiri</t>
  </si>
  <si>
    <t>Morgan State University</t>
  </si>
  <si>
    <t>Mansoureh Jeihani</t>
  </si>
  <si>
    <t>Isabel Neumann</t>
  </si>
  <si>
    <t>Peter Cocron</t>
  </si>
  <si>
    <t>Franziska Bühler</t>
  </si>
  <si>
    <t>Roland Schindhelm</t>
  </si>
  <si>
    <t>Federal Highway Research Institute</t>
  </si>
  <si>
    <t>Eike Schmidt</t>
  </si>
  <si>
    <t>Tor Skoglund</t>
  </si>
  <si>
    <t>Pontus Wallgren</t>
  </si>
  <si>
    <t>María Alonso</t>
  </si>
  <si>
    <t>Foundation for Transport and Energy Research and Development</t>
  </si>
  <si>
    <t>Leandro Guidotti</t>
  </si>
  <si>
    <t>Universita degli studi di Modena a Reggio Emilia</t>
  </si>
  <si>
    <t>Oscar Martin</t>
  </si>
  <si>
    <t>Andrew May</t>
  </si>
  <si>
    <t>Damoon Soudbakhsh</t>
  </si>
  <si>
    <t>Azim Eskandarian</t>
  </si>
  <si>
    <t>The George Washington University</t>
  </si>
  <si>
    <t>Bo Yang</t>
  </si>
  <si>
    <t>Yuandong Yin</t>
  </si>
  <si>
    <t>Shigeyuki Yamabe</t>
  </si>
  <si>
    <t>Tohoku University</t>
  </si>
  <si>
    <t>Laura Pozueco</t>
  </si>
  <si>
    <t>University of Oviedo</t>
  </si>
  <si>
    <t>Abel Rionda</t>
  </si>
  <si>
    <t>ADN Mobile Solutions</t>
  </si>
  <si>
    <t>Alejandro Garcia Paneda</t>
  </si>
  <si>
    <t>National University of Distance Education Madrid</t>
  </si>
  <si>
    <t>Jose Antonio Sanchez</t>
  </si>
  <si>
    <t>Xabiel Garcia Paneda</t>
  </si>
  <si>
    <t>Roberto Garcia</t>
  </si>
  <si>
    <t>David Melendi</t>
  </si>
  <si>
    <t>Alejandro García Tuero</t>
  </si>
  <si>
    <t>Xiaobei Jiang</t>
  </si>
  <si>
    <t>Wuhong Wang</t>
  </si>
  <si>
    <t>Hongwei Guo</t>
  </si>
  <si>
    <t>Chenggang Li</t>
  </si>
  <si>
    <t>Jörg Breuer</t>
  </si>
  <si>
    <t>Christoph von Hugo</t>
  </si>
  <si>
    <t>Stephan Mücke</t>
  </si>
  <si>
    <t>Simon Tattersall</t>
  </si>
  <si>
    <t>Hermann Winner</t>
  </si>
  <si>
    <t>Technical University of Darmstadt</t>
  </si>
  <si>
    <t>Felix Lotz</t>
  </si>
  <si>
    <t>Eric Bauer</t>
  </si>
  <si>
    <t>Ulrich Konigorski</t>
  </si>
  <si>
    <t>Matthias Schreier</t>
  </si>
  <si>
    <t>Jürgen Adamy</t>
  </si>
  <si>
    <t>Matthias Pfromm</t>
  </si>
  <si>
    <t>Ralph Bruder</t>
  </si>
  <si>
    <t>Stefan Lüke</t>
  </si>
  <si>
    <t>Stephan Cieler</t>
  </si>
  <si>
    <t>Benjamin Franz</t>
  </si>
  <si>
    <t>Michaela Kauer</t>
  </si>
  <si>
    <t>Sebastian Geyer</t>
  </si>
  <si>
    <t>Stephan Hakuli</t>
  </si>
  <si>
    <t>Eugen Altendorf</t>
  </si>
  <si>
    <t>RWTH Aachen</t>
  </si>
  <si>
    <t>Marcel Baltzer</t>
  </si>
  <si>
    <t>Martin Kienle</t>
  </si>
  <si>
    <t>Thomas Weißgerber</t>
  </si>
  <si>
    <t>Frank Flemisch</t>
  </si>
  <si>
    <t>Diana Babiac</t>
  </si>
  <si>
    <t>Michael Feld</t>
  </si>
  <si>
    <t>Patrice Reilhac</t>
  </si>
  <si>
    <t>Valeo</t>
  </si>
  <si>
    <t>Katharina Hottelart</t>
  </si>
  <si>
    <t>Frederik Diederichs</t>
  </si>
  <si>
    <t>Fraunhofer Institute for Industrial Engineering</t>
  </si>
  <si>
    <t>Christopher Nowakowski</t>
  </si>
  <si>
    <t>Jussi Holopainen</t>
  </si>
  <si>
    <t>University</t>
  </si>
  <si>
    <t>Company</t>
  </si>
  <si>
    <t>Research Institute</t>
  </si>
  <si>
    <t>Government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</si>
</sst>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quotePrefix="1"/>
    <xf numFmtId="0" fontId="2" fillId="0" borderId="0" xfId="0" applyFont="1" applyAlignment="1">
      <alignment horizontal="left" vertical="top" wrapText="1"/>
    </xf>
    <xf numFmtId="0" fontId="2" fillId="0" borderId="1" xfId="0" applyFont="1" applyBorder="1"/>
    <xf numFmtId="0" fontId="0" fillId="0" borderId="2" xfId="0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3" borderId="1" xfId="0" applyFont="1" applyFill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Fill="1" applyBorder="1"/>
    <xf numFmtId="0" fontId="0" fillId="0" borderId="10" xfId="0" applyBorder="1"/>
    <xf numFmtId="0" fontId="0" fillId="0" borderId="0" xfId="0" applyBorder="1"/>
    <xf numFmtId="0" fontId="0" fillId="3" borderId="7" xfId="0" applyFont="1" applyFill="1" applyBorder="1"/>
    <xf numFmtId="0" fontId="0" fillId="2" borderId="10" xfId="10" applyFont="1" applyBorder="1"/>
    <xf numFmtId="10" fontId="0" fillId="4" borderId="9" xfId="9" applyNumberFormat="1" applyFont="1" applyFill="1" applyBorder="1"/>
    <xf numFmtId="0" fontId="0" fillId="0" borderId="11" xfId="0" applyBorder="1"/>
    <xf numFmtId="0" fontId="0" fillId="0" borderId="11" xfId="0" applyFill="1" applyBorder="1"/>
    <xf numFmtId="0" fontId="6" fillId="5" borderId="11" xfId="0" applyFont="1" applyFill="1" applyBorder="1"/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0" xfId="0" applyFill="1" applyBorder="1"/>
    <xf numFmtId="0" fontId="0" fillId="0" borderId="1" xfId="0" applyBorder="1"/>
    <xf numFmtId="0" fontId="0" fillId="0" borderId="3" xfId="0" applyBorder="1"/>
    <xf numFmtId="0" fontId="0" fillId="3" borderId="4" xfId="0" applyFont="1" applyFill="1" applyBorder="1"/>
    <xf numFmtId="0" fontId="1" fillId="2" borderId="3" xfId="10" applyBorder="1"/>
    <xf numFmtId="0" fontId="0" fillId="3" borderId="0" xfId="0" applyFont="1" applyFill="1" applyBorder="1"/>
    <xf numFmtId="0" fontId="1" fillId="2" borderId="10" xfId="10" applyBorder="1"/>
    <xf numFmtId="0" fontId="0" fillId="0" borderId="9" xfId="0" applyBorder="1"/>
    <xf numFmtId="0" fontId="0" fillId="3" borderId="11" xfId="0" applyFont="1" applyFill="1" applyBorder="1"/>
    <xf numFmtId="0" fontId="1" fillId="2" borderId="9" xfId="10" applyBorder="1"/>
    <xf numFmtId="0" fontId="0" fillId="0" borderId="13" xfId="0" applyBorder="1"/>
    <xf numFmtId="0" fontId="0" fillId="3" borderId="12" xfId="0" applyFont="1" applyFill="1" applyBorder="1"/>
    <xf numFmtId="0" fontId="0" fillId="0" borderId="8" xfId="0" applyBorder="1"/>
    <xf numFmtId="10" fontId="0" fillId="0" borderId="0" xfId="9" applyNumberFormat="1" applyFont="1"/>
    <xf numFmtId="0" fontId="2" fillId="0" borderId="0" xfId="0" applyFont="1" applyAlignment="1">
      <alignment horizontal="left" vertical="top" wrapText="1"/>
    </xf>
    <xf numFmtId="0" fontId="0" fillId="0" borderId="0" xfId="0" applyFill="1" applyBorder="1"/>
    <xf numFmtId="0" fontId="1" fillId="0" borderId="0" xfId="10" applyFill="1" applyBorder="1"/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10" fontId="0" fillId="4" borderId="13" xfId="9" applyNumberFormat="1" applyFont="1" applyFill="1" applyBorder="1"/>
    <xf numFmtId="10" fontId="0" fillId="4" borderId="8" xfId="9" applyNumberFormat="1" applyFont="1" applyFill="1" applyBorder="1"/>
    <xf numFmtId="0" fontId="7" fillId="0" borderId="0" xfId="0" applyFont="1"/>
    <xf numFmtId="0" fontId="2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6" borderId="8" xfId="0" applyFont="1" applyFill="1" applyBorder="1"/>
    <xf numFmtId="0" fontId="0" fillId="6" borderId="2" xfId="0" applyFill="1" applyBorder="1"/>
    <xf numFmtId="0" fontId="0" fillId="6" borderId="13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2" xfId="0" applyBorder="1" applyAlignment="1">
      <alignment wrapText="1"/>
    </xf>
    <xf numFmtId="0" fontId="0" fillId="6" borderId="12" xfId="0" applyFill="1" applyBorder="1"/>
    <xf numFmtId="0" fontId="0" fillId="6" borderId="0" xfId="0" applyFill="1" applyBorder="1"/>
    <xf numFmtId="0" fontId="1" fillId="6" borderId="11" xfId="10" applyFill="1" applyBorder="1"/>
    <xf numFmtId="10" fontId="6" fillId="5" borderId="11" xfId="0" applyNumberFormat="1" applyFont="1" applyFill="1" applyBorder="1"/>
    <xf numFmtId="10" fontId="6" fillId="5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6" borderId="7" xfId="0" applyFill="1" applyBorder="1"/>
    <xf numFmtId="0" fontId="0" fillId="0" borderId="0" xfId="0" applyFont="1" applyFill="1" applyBorder="1"/>
    <xf numFmtId="0" fontId="2" fillId="0" borderId="4" xfId="0" applyFont="1" applyBorder="1" applyAlignment="1">
      <alignment horizontal="left" wrapText="1"/>
    </xf>
    <xf numFmtId="0" fontId="6" fillId="5" borderId="8" xfId="0" applyFont="1" applyFill="1" applyBorder="1"/>
    <xf numFmtId="0" fontId="6" fillId="5" borderId="0" xfId="0" applyFont="1" applyFill="1" applyBorder="1"/>
    <xf numFmtId="0" fontId="6" fillId="5" borderId="13" xfId="0" applyFont="1" applyFill="1" applyBorder="1"/>
    <xf numFmtId="0" fontId="6" fillId="5" borderId="7" xfId="0" applyFont="1" applyFill="1" applyBorder="1"/>
    <xf numFmtId="10" fontId="6" fillId="5" borderId="12" xfId="0" applyNumberFormat="1" applyFont="1" applyFill="1" applyBorder="1"/>
    <xf numFmtId="10" fontId="6" fillId="5" borderId="13" xfId="0" applyNumberFormat="1" applyFont="1" applyFill="1" applyBorder="1"/>
    <xf numFmtId="10" fontId="6" fillId="5" borderId="7" xfId="0" applyNumberFormat="1" applyFont="1" applyFill="1" applyBorder="1"/>
    <xf numFmtId="10" fontId="6" fillId="5" borderId="8" xfId="0" applyNumberFormat="1" applyFont="1" applyFill="1" applyBorder="1"/>
    <xf numFmtId="0" fontId="6" fillId="5" borderId="12" xfId="0" applyFont="1" applyFill="1" applyBorder="1"/>
    <xf numFmtId="0" fontId="0" fillId="3" borderId="8" xfId="0" applyFill="1" applyBorder="1"/>
    <xf numFmtId="0" fontId="0" fillId="0" borderId="12" xfId="0" applyFill="1" applyBorder="1"/>
    <xf numFmtId="0" fontId="0" fillId="3" borderId="13" xfId="0" applyFill="1" applyBorder="1"/>
    <xf numFmtId="0" fontId="2" fillId="0" borderId="0" xfId="0" applyFont="1" applyAlignment="1">
      <alignment horizontal="left" vertical="top" wrapText="1"/>
    </xf>
    <xf numFmtId="0" fontId="0" fillId="0" borderId="0" xfId="0" quotePrefix="1" applyFont="1"/>
    <xf numFmtId="2" fontId="0" fillId="0" borderId="0" xfId="0" applyNumberFormat="1"/>
    <xf numFmtId="164" fontId="0" fillId="0" borderId="0" xfId="0" applyNumberFormat="1"/>
    <xf numFmtId="0" fontId="6" fillId="7" borderId="0" xfId="0" applyFont="1" applyFill="1"/>
    <xf numFmtId="0" fontId="6" fillId="7" borderId="0" xfId="0" applyFont="1" applyFill="1" applyAlignment="1"/>
    <xf numFmtId="0" fontId="6" fillId="7" borderId="0" xfId="0" applyFont="1" applyFill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quotePrefix="1" applyAlignment="1">
      <alignment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2" fontId="0" fillId="10" borderId="0" xfId="0" applyNumberFormat="1" applyFill="1"/>
    <xf numFmtId="2" fontId="0" fillId="9" borderId="0" xfId="0" applyNumberFormat="1" applyFill="1"/>
    <xf numFmtId="2" fontId="0" fillId="8" borderId="0" xfId="0" applyNumberFormat="1" applyFill="1"/>
    <xf numFmtId="9" fontId="0" fillId="0" borderId="0" xfId="9" applyFont="1"/>
    <xf numFmtId="0" fontId="0" fillId="0" borderId="0" xfId="0" applyFont="1"/>
    <xf numFmtId="0" fontId="0" fillId="0" borderId="0" xfId="0" applyAlignment="1">
      <alignment horizontal="center" vertical="top" textRotation="90" wrapText="1"/>
    </xf>
    <xf numFmtId="0" fontId="2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5">
    <cellStyle name="20 % - Akzent1" xfId="10" builtinId="30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Prozent" xfId="9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Publikationsart nach Display-Typ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Auswertung!$B$15</c:f>
              <c:strCache>
                <c:ptCount val="1"/>
                <c:pt idx="0">
                  <c:v>Head Unit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Auswertung!$C$1:$E$1</c:f>
              <c:strCache>
                <c:ptCount val="3"/>
                <c:pt idx="0">
                  <c:v>Konferenzen</c:v>
                </c:pt>
                <c:pt idx="1">
                  <c:v>Journals</c:v>
                </c:pt>
                <c:pt idx="2">
                  <c:v>Lehrbücher/Sammelbände</c:v>
                </c:pt>
              </c:strCache>
            </c:strRef>
          </c:cat>
          <c:val>
            <c:numRef>
              <c:f>Auswertung!$C$15:$E$15</c:f>
              <c:numCache>
                <c:formatCode>General</c:formatCode>
                <c:ptCount val="3"/>
                <c:pt idx="0">
                  <c:v>23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6-8947-8B2D-3D8CAFC8C770}"/>
            </c:ext>
          </c:extLst>
        </c:ser>
        <c:ser>
          <c:idx val="1"/>
          <c:order val="1"/>
          <c:tx>
            <c:strRef>
              <c:f>Auswertung!$B$16</c:f>
              <c:strCache>
                <c:ptCount val="1"/>
                <c:pt idx="0">
                  <c:v>Instrument Cluster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Auswertung!$C$1:$E$1</c:f>
              <c:strCache>
                <c:ptCount val="3"/>
                <c:pt idx="0">
                  <c:v>Konferenzen</c:v>
                </c:pt>
                <c:pt idx="1">
                  <c:v>Journals</c:v>
                </c:pt>
                <c:pt idx="2">
                  <c:v>Lehrbücher/Sammelbände</c:v>
                </c:pt>
              </c:strCache>
            </c:strRef>
          </c:cat>
          <c:val>
            <c:numRef>
              <c:f>Auswertung!$C$16:$E$16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6-8947-8B2D-3D8CAFC8C770}"/>
            </c:ext>
          </c:extLst>
        </c:ser>
        <c:ser>
          <c:idx val="2"/>
          <c:order val="2"/>
          <c:tx>
            <c:strRef>
              <c:f>Auswertung!$B$17</c:f>
              <c:strCache>
                <c:ptCount val="1"/>
                <c:pt idx="0">
                  <c:v>Head-up Displays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Auswertung!$C$1:$E$1</c:f>
              <c:strCache>
                <c:ptCount val="3"/>
                <c:pt idx="0">
                  <c:v>Konferenzen</c:v>
                </c:pt>
                <c:pt idx="1">
                  <c:v>Journals</c:v>
                </c:pt>
                <c:pt idx="2">
                  <c:v>Lehrbücher/Sammelbände</c:v>
                </c:pt>
              </c:strCache>
            </c:strRef>
          </c:cat>
          <c:val>
            <c:numRef>
              <c:f>Auswertung!$C$17:$E$17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6-8947-8B2D-3D8CAFC8C770}"/>
            </c:ext>
          </c:extLst>
        </c:ser>
        <c:ser>
          <c:idx val="3"/>
          <c:order val="3"/>
          <c:tx>
            <c:strRef>
              <c:f>Auswertung!$B$18</c:f>
              <c:strCache>
                <c:ptCount val="1"/>
                <c:pt idx="0">
                  <c:v>Speech Dialog System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Auswertung!$C$1:$E$1</c:f>
              <c:strCache>
                <c:ptCount val="3"/>
                <c:pt idx="0">
                  <c:v>Konferenzen</c:v>
                </c:pt>
                <c:pt idx="1">
                  <c:v>Journals</c:v>
                </c:pt>
                <c:pt idx="2">
                  <c:v>Lehrbücher/Sammelbände</c:v>
                </c:pt>
              </c:strCache>
            </c:strRef>
          </c:cat>
          <c:val>
            <c:numRef>
              <c:f>Auswertung!$C$18:$E$18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86-8947-8B2D-3D8CAFC8C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50"/>
        <c:axId val="786124512"/>
        <c:axId val="786127344"/>
      </c:barChart>
      <c:catAx>
        <c:axId val="7861245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127344"/>
        <c:crosses val="autoZero"/>
        <c:auto val="1"/>
        <c:lblAlgn val="ctr"/>
        <c:lblOffset val="100"/>
        <c:noMultiLvlLbl val="0"/>
      </c:catAx>
      <c:valAx>
        <c:axId val="786127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1245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Usability-Methoden nach Publikationsarten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Auswertung!$C$1</c:f>
              <c:strCache>
                <c:ptCount val="1"/>
                <c:pt idx="0">
                  <c:v>Konferenzen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Auswertung!$C$3:$C$14</c:f>
              <c:numCache>
                <c:formatCode>General</c:formatCode>
                <c:ptCount val="12"/>
                <c:pt idx="0">
                  <c:v>56</c:v>
                </c:pt>
                <c:pt idx="1">
                  <c:v>63</c:v>
                </c:pt>
                <c:pt idx="2">
                  <c:v>0</c:v>
                </c:pt>
                <c:pt idx="3">
                  <c:v>48</c:v>
                </c:pt>
                <c:pt idx="4">
                  <c:v>24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F-834E-B035-AB9E3E498101}"/>
            </c:ext>
          </c:extLst>
        </c:ser>
        <c:ser>
          <c:idx val="1"/>
          <c:order val="1"/>
          <c:tx>
            <c:strRef>
              <c:f>Auswertung!$D$1</c:f>
              <c:strCache>
                <c:ptCount val="1"/>
                <c:pt idx="0">
                  <c:v>Journals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Auswertung!$D$3:$D$14</c:f>
              <c:numCache>
                <c:formatCode>General</c:formatCode>
                <c:ptCount val="12"/>
                <c:pt idx="0">
                  <c:v>52</c:v>
                </c:pt>
                <c:pt idx="1">
                  <c:v>54</c:v>
                </c:pt>
                <c:pt idx="2">
                  <c:v>0</c:v>
                </c:pt>
                <c:pt idx="3">
                  <c:v>49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F-834E-B035-AB9E3E498101}"/>
            </c:ext>
          </c:extLst>
        </c:ser>
        <c:ser>
          <c:idx val="2"/>
          <c:order val="2"/>
          <c:tx>
            <c:strRef>
              <c:f>Auswertung!$E$1</c:f>
              <c:strCache>
                <c:ptCount val="1"/>
                <c:pt idx="0">
                  <c:v>Lehrbücher/Sammelbände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Auswertung!$E$3:$E$14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F-834E-B035-AB9E3E4981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6162640"/>
        <c:axId val="786165904"/>
      </c:barChart>
      <c:catAx>
        <c:axId val="7861626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165904"/>
        <c:crosses val="autoZero"/>
        <c:auto val="1"/>
        <c:lblAlgn val="ctr"/>
        <c:lblOffset val="100"/>
        <c:noMultiLvlLbl val="0"/>
      </c:catAx>
      <c:valAx>
        <c:axId val="786165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162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Absolute Häufigkeiten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Auswertung!$A$1</c:f>
              <c:strCache>
                <c:ptCount val="1"/>
                <c:pt idx="0">
                  <c:v>Häufigkeiten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Auswertung!$F$3:$F$14</c:f>
              <c:numCache>
                <c:formatCode>General</c:formatCode>
                <c:ptCount val="12"/>
                <c:pt idx="0">
                  <c:v>116</c:v>
                </c:pt>
                <c:pt idx="1">
                  <c:v>125</c:v>
                </c:pt>
                <c:pt idx="2">
                  <c:v>0</c:v>
                </c:pt>
                <c:pt idx="3">
                  <c:v>102</c:v>
                </c:pt>
                <c:pt idx="4">
                  <c:v>37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B-6543-A891-3CB90CEE8A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50"/>
        <c:axId val="746226864"/>
        <c:axId val="746229616"/>
      </c:barChart>
      <c:catAx>
        <c:axId val="7462268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229616"/>
        <c:crosses val="autoZero"/>
        <c:auto val="1"/>
        <c:lblAlgn val="ctr"/>
        <c:lblOffset val="100"/>
        <c:noMultiLvlLbl val="0"/>
      </c:catAx>
      <c:valAx>
        <c:axId val="7462296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2268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Relative Häufigkeiten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Auswertung!$A$1</c:f>
              <c:strCache>
                <c:ptCount val="1"/>
                <c:pt idx="0">
                  <c:v>Häufigkeiten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Auswertung!$H$3:$H$14</c:f>
              <c:numCache>
                <c:formatCode>0.00%</c:formatCode>
                <c:ptCount val="12"/>
                <c:pt idx="0">
                  <c:v>0.50877192982456143</c:v>
                </c:pt>
                <c:pt idx="1">
                  <c:v>0.54824561403508776</c:v>
                </c:pt>
                <c:pt idx="2">
                  <c:v>0</c:v>
                </c:pt>
                <c:pt idx="3">
                  <c:v>0.44736842105263158</c:v>
                </c:pt>
                <c:pt idx="4">
                  <c:v>0.16228070175438597</c:v>
                </c:pt>
                <c:pt idx="5">
                  <c:v>2.6315789473684209E-2</c:v>
                </c:pt>
                <c:pt idx="6">
                  <c:v>8.771929824561403E-3</c:v>
                </c:pt>
                <c:pt idx="7">
                  <c:v>1.3157894736842105E-2</c:v>
                </c:pt>
                <c:pt idx="8">
                  <c:v>0</c:v>
                </c:pt>
                <c:pt idx="9">
                  <c:v>4.3859649122807015E-3</c:v>
                </c:pt>
                <c:pt idx="10">
                  <c:v>1.7543859649122806E-2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A-9D4D-9F35-DA042C3F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745160960"/>
        <c:axId val="745163008"/>
      </c:barChart>
      <c:catAx>
        <c:axId val="7451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163008"/>
        <c:crosses val="autoZero"/>
        <c:auto val="1"/>
        <c:lblAlgn val="ctr"/>
        <c:lblOffset val="100"/>
        <c:noMultiLvlLbl val="0"/>
      </c:catAx>
      <c:valAx>
        <c:axId val="7451630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160960"/>
        <c:crosses val="autoZero"/>
        <c:crossBetween val="between"/>
        <c:majorUnit val="0.2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Auswertung!$L$27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Auswertung!$M$26:$AV$26</c:f>
              <c:strCache>
                <c:ptCount val="35"/>
                <c:pt idx="1">
                  <c:v>Observation of users</c:v>
                </c:pt>
                <c:pt idx="4">
                  <c:v>Performance-related measures</c:v>
                </c:pt>
                <c:pt idx="7">
                  <c:v>Critical incidents analysis</c:v>
                </c:pt>
                <c:pt idx="10">
                  <c:v>Questionnaires</c:v>
                </c:pt>
                <c:pt idx="13">
                  <c:v>Interviews</c:v>
                </c:pt>
                <c:pt idx="16">
                  <c:v>Thinking aloud</c:v>
                </c:pt>
                <c:pt idx="19">
                  <c:v>Collaborative design and evaluation</c:v>
                </c:pt>
                <c:pt idx="22">
                  <c:v>Creativity methods</c:v>
                </c:pt>
                <c:pt idx="25">
                  <c:v>Document-based methods</c:v>
                </c:pt>
                <c:pt idx="28">
                  <c:v>Model-based approaches</c:v>
                </c:pt>
                <c:pt idx="31">
                  <c:v>Expert evaluation</c:v>
                </c:pt>
                <c:pt idx="34">
                  <c:v>Automated evaluation</c:v>
                </c:pt>
              </c:strCache>
            </c:strRef>
          </c:cat>
          <c:val>
            <c:numRef>
              <c:f>Auswertung!$M$27:$AV$27</c:f>
              <c:numCache>
                <c:formatCode>General</c:formatCode>
                <c:ptCount val="36"/>
                <c:pt idx="0">
                  <c:v>19</c:v>
                </c:pt>
                <c:pt idx="1">
                  <c:v>0</c:v>
                </c:pt>
                <c:pt idx="3">
                  <c:v>27</c:v>
                </c:pt>
                <c:pt idx="4">
                  <c:v>1</c:v>
                </c:pt>
                <c:pt idx="6">
                  <c:v>0</c:v>
                </c:pt>
                <c:pt idx="7">
                  <c:v>0</c:v>
                </c:pt>
                <c:pt idx="9">
                  <c:v>17</c:v>
                </c:pt>
                <c:pt idx="10">
                  <c:v>1</c:v>
                </c:pt>
                <c:pt idx="12">
                  <c:v>10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0-8747-8971-20943332736C}"/>
            </c:ext>
          </c:extLst>
        </c:ser>
        <c:ser>
          <c:idx val="1"/>
          <c:order val="1"/>
          <c:tx>
            <c:strRef>
              <c:f>Auswertung!$L$28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Auswertung!$M$26:$AV$26</c:f>
              <c:strCache>
                <c:ptCount val="35"/>
                <c:pt idx="1">
                  <c:v>Observation of users</c:v>
                </c:pt>
                <c:pt idx="4">
                  <c:v>Performance-related measures</c:v>
                </c:pt>
                <c:pt idx="7">
                  <c:v>Critical incidents analysis</c:v>
                </c:pt>
                <c:pt idx="10">
                  <c:v>Questionnaires</c:v>
                </c:pt>
                <c:pt idx="13">
                  <c:v>Interviews</c:v>
                </c:pt>
                <c:pt idx="16">
                  <c:v>Thinking aloud</c:v>
                </c:pt>
                <c:pt idx="19">
                  <c:v>Collaborative design and evaluation</c:v>
                </c:pt>
                <c:pt idx="22">
                  <c:v>Creativity methods</c:v>
                </c:pt>
                <c:pt idx="25">
                  <c:v>Document-based methods</c:v>
                </c:pt>
                <c:pt idx="28">
                  <c:v>Model-based approaches</c:v>
                </c:pt>
                <c:pt idx="31">
                  <c:v>Expert evaluation</c:v>
                </c:pt>
                <c:pt idx="34">
                  <c:v>Automated evaluation</c:v>
                </c:pt>
              </c:strCache>
            </c:strRef>
          </c:cat>
          <c:val>
            <c:numRef>
              <c:f>Auswertung!$M$28:$AV$28</c:f>
              <c:numCache>
                <c:formatCode>General</c:formatCode>
                <c:ptCount val="36"/>
                <c:pt idx="0">
                  <c:v>19</c:v>
                </c:pt>
                <c:pt idx="1">
                  <c:v>3</c:v>
                </c:pt>
                <c:pt idx="3">
                  <c:v>19</c:v>
                </c:pt>
                <c:pt idx="4">
                  <c:v>2</c:v>
                </c:pt>
                <c:pt idx="6">
                  <c:v>0</c:v>
                </c:pt>
                <c:pt idx="7">
                  <c:v>0</c:v>
                </c:pt>
                <c:pt idx="9">
                  <c:v>19</c:v>
                </c:pt>
                <c:pt idx="10">
                  <c:v>1</c:v>
                </c:pt>
                <c:pt idx="12">
                  <c:v>9</c:v>
                </c:pt>
                <c:pt idx="13">
                  <c:v>0</c:v>
                </c:pt>
                <c:pt idx="15">
                  <c:v>4</c:v>
                </c:pt>
                <c:pt idx="16">
                  <c:v>0</c:v>
                </c:pt>
                <c:pt idx="18">
                  <c:v>1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0-8747-8971-20943332736C}"/>
            </c:ext>
          </c:extLst>
        </c:ser>
        <c:ser>
          <c:idx val="2"/>
          <c:order val="2"/>
          <c:tx>
            <c:strRef>
              <c:f>Auswertung!$L$29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Auswertung!$M$26:$AV$26</c:f>
              <c:strCache>
                <c:ptCount val="35"/>
                <c:pt idx="1">
                  <c:v>Observation of users</c:v>
                </c:pt>
                <c:pt idx="4">
                  <c:v>Performance-related measures</c:v>
                </c:pt>
                <c:pt idx="7">
                  <c:v>Critical incidents analysis</c:v>
                </c:pt>
                <c:pt idx="10">
                  <c:v>Questionnaires</c:v>
                </c:pt>
                <c:pt idx="13">
                  <c:v>Interviews</c:v>
                </c:pt>
                <c:pt idx="16">
                  <c:v>Thinking aloud</c:v>
                </c:pt>
                <c:pt idx="19">
                  <c:v>Collaborative design and evaluation</c:v>
                </c:pt>
                <c:pt idx="22">
                  <c:v>Creativity methods</c:v>
                </c:pt>
                <c:pt idx="25">
                  <c:v>Document-based methods</c:v>
                </c:pt>
                <c:pt idx="28">
                  <c:v>Model-based approaches</c:v>
                </c:pt>
                <c:pt idx="31">
                  <c:v>Expert evaluation</c:v>
                </c:pt>
                <c:pt idx="34">
                  <c:v>Automated evaluation</c:v>
                </c:pt>
              </c:strCache>
            </c:strRef>
          </c:cat>
          <c:val>
            <c:numRef>
              <c:f>Auswertung!$M$29:$AV$29</c:f>
              <c:numCache>
                <c:formatCode>General</c:formatCode>
                <c:ptCount val="36"/>
                <c:pt idx="0">
                  <c:v>18</c:v>
                </c:pt>
                <c:pt idx="1">
                  <c:v>8</c:v>
                </c:pt>
                <c:pt idx="3">
                  <c:v>17</c:v>
                </c:pt>
                <c:pt idx="4">
                  <c:v>2</c:v>
                </c:pt>
                <c:pt idx="6">
                  <c:v>0</c:v>
                </c:pt>
                <c:pt idx="7">
                  <c:v>0</c:v>
                </c:pt>
                <c:pt idx="9">
                  <c:v>12</c:v>
                </c:pt>
                <c:pt idx="10">
                  <c:v>0</c:v>
                </c:pt>
                <c:pt idx="12">
                  <c:v>5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0-8747-8971-209433327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45200240"/>
        <c:axId val="745202992"/>
      </c:barChart>
      <c:catAx>
        <c:axId val="74520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202992"/>
        <c:crosses val="autoZero"/>
        <c:auto val="1"/>
        <c:lblAlgn val="ctr"/>
        <c:lblOffset val="100"/>
        <c:noMultiLvlLbl val="0"/>
      </c:catAx>
      <c:valAx>
        <c:axId val="74520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200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Absolute Häufigkeiten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Auswertung!$W$2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Auswertung!$W$3:$W$14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9-F349-BB70-B8A8A4132CCF}"/>
            </c:ext>
          </c:extLst>
        </c:ser>
        <c:ser>
          <c:idx val="0"/>
          <c:order val="1"/>
          <c:tx>
            <c:strRef>
              <c:f>Auswertung!$X$2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Auswertung!$X$3:$X$14</c:f>
              <c:numCache>
                <c:formatCode>General</c:formatCode>
                <c:ptCount val="12"/>
                <c:pt idx="0">
                  <c:v>31</c:v>
                </c:pt>
                <c:pt idx="1">
                  <c:v>50</c:v>
                </c:pt>
                <c:pt idx="2">
                  <c:v>0</c:v>
                </c:pt>
                <c:pt idx="3">
                  <c:v>38</c:v>
                </c:pt>
                <c:pt idx="4">
                  <c:v>15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9-F349-BB70-B8A8A4132CCF}"/>
            </c:ext>
          </c:extLst>
        </c:ser>
        <c:ser>
          <c:idx val="1"/>
          <c:order val="2"/>
          <c:tx>
            <c:strRef>
              <c:f>Auswertung!$Y$2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Auswertung!$Y$3:$Y$14</c:f>
              <c:numCache>
                <c:formatCode>General</c:formatCode>
                <c:ptCount val="12"/>
                <c:pt idx="0">
                  <c:v>31</c:v>
                </c:pt>
                <c:pt idx="1">
                  <c:v>29</c:v>
                </c:pt>
                <c:pt idx="2">
                  <c:v>0</c:v>
                </c:pt>
                <c:pt idx="3">
                  <c:v>30</c:v>
                </c:pt>
                <c:pt idx="4">
                  <c:v>12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9-F349-BB70-B8A8A4132CCF}"/>
            </c:ext>
          </c:extLst>
        </c:ser>
        <c:ser>
          <c:idx val="2"/>
          <c:order val="3"/>
          <c:tx>
            <c:strRef>
              <c:f>Auswertung!$Z$2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Auswertung!$Z$3:$Z$14</c:f>
              <c:numCache>
                <c:formatCode>General</c:formatCode>
                <c:ptCount val="12"/>
                <c:pt idx="0">
                  <c:v>46</c:v>
                </c:pt>
                <c:pt idx="1">
                  <c:v>38</c:v>
                </c:pt>
                <c:pt idx="2">
                  <c:v>0</c:v>
                </c:pt>
                <c:pt idx="3">
                  <c:v>29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9-F349-BB70-B8A8A4132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744386640"/>
        <c:axId val="744354848"/>
      </c:barChart>
      <c:catAx>
        <c:axId val="74438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354848"/>
        <c:crosses val="autoZero"/>
        <c:auto val="1"/>
        <c:lblAlgn val="ctr"/>
        <c:lblOffset val="100"/>
        <c:noMultiLvlLbl val="0"/>
      </c:catAx>
      <c:valAx>
        <c:axId val="74435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386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DE"/>
              <a:t>Relative Häufigkeiten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Auswertung!$AA$2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Auswertung!$AA$3:$AA$14</c:f>
              <c:numCache>
                <c:formatCode>0.00%</c:formatCode>
                <c:ptCount val="12"/>
                <c:pt idx="0">
                  <c:v>0.25</c:v>
                </c:pt>
                <c:pt idx="1">
                  <c:v>0.5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C-FF41-B8FF-957D451926FF}"/>
            </c:ext>
          </c:extLst>
        </c:ser>
        <c:ser>
          <c:idx val="0"/>
          <c:order val="1"/>
          <c:tx>
            <c:strRef>
              <c:f>Auswertung!$AB$2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Auswertung!$AB$3:$AB$14</c:f>
              <c:numCache>
                <c:formatCode>0.00%</c:formatCode>
                <c:ptCount val="12"/>
                <c:pt idx="0">
                  <c:v>0.39240506329113922</c:v>
                </c:pt>
                <c:pt idx="1">
                  <c:v>0.63291139240506333</c:v>
                </c:pt>
                <c:pt idx="2">
                  <c:v>0</c:v>
                </c:pt>
                <c:pt idx="3">
                  <c:v>0.48101265822784811</c:v>
                </c:pt>
                <c:pt idx="4">
                  <c:v>0.189873417721519</c:v>
                </c:pt>
                <c:pt idx="5">
                  <c:v>0</c:v>
                </c:pt>
                <c:pt idx="6">
                  <c:v>1.2658227848101266E-2</c:v>
                </c:pt>
                <c:pt idx="7">
                  <c:v>2.5316455696202531E-2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C-FF41-B8FF-957D451926FF}"/>
            </c:ext>
          </c:extLst>
        </c:ser>
        <c:ser>
          <c:idx val="1"/>
          <c:order val="2"/>
          <c:tx>
            <c:strRef>
              <c:f>Auswertung!$AC$2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Auswertung!$AC$3:$AC$14</c:f>
              <c:numCache>
                <c:formatCode>0.00%</c:formatCode>
                <c:ptCount val="12"/>
                <c:pt idx="0">
                  <c:v>0.39240506329113922</c:v>
                </c:pt>
                <c:pt idx="1">
                  <c:v>0.36708860759493672</c:v>
                </c:pt>
                <c:pt idx="2">
                  <c:v>0</c:v>
                </c:pt>
                <c:pt idx="3">
                  <c:v>0.379746835443038</c:v>
                </c:pt>
                <c:pt idx="4">
                  <c:v>0.15189873417721519</c:v>
                </c:pt>
                <c:pt idx="5">
                  <c:v>5.0632911392405063E-2</c:v>
                </c:pt>
                <c:pt idx="6">
                  <c:v>1.2658227848101266E-2</c:v>
                </c:pt>
                <c:pt idx="7">
                  <c:v>0</c:v>
                </c:pt>
                <c:pt idx="8">
                  <c:v>0</c:v>
                </c:pt>
                <c:pt idx="9">
                  <c:v>1.2658227848101266E-2</c:v>
                </c:pt>
                <c:pt idx="10">
                  <c:v>1.2658227848101266E-2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C-FF41-B8FF-957D451926FF}"/>
            </c:ext>
          </c:extLst>
        </c:ser>
        <c:ser>
          <c:idx val="2"/>
          <c:order val="3"/>
          <c:tx>
            <c:strRef>
              <c:f>Auswertung!$AD$2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Auswertung!$B$3:$B$14</c:f>
              <c:strCache>
                <c:ptCount val="12"/>
                <c:pt idx="0">
                  <c:v>Observation of users</c:v>
                </c:pt>
                <c:pt idx="1">
                  <c:v>Performance-related measures</c:v>
                </c:pt>
                <c:pt idx="2">
                  <c:v>Critical incidents analysis</c:v>
                </c:pt>
                <c:pt idx="3">
                  <c:v>Questionnaires</c:v>
                </c:pt>
                <c:pt idx="4">
                  <c:v>Interviews</c:v>
                </c:pt>
                <c:pt idx="5">
                  <c:v>Thinking aloud</c:v>
                </c:pt>
                <c:pt idx="6">
                  <c:v>Collaborative design and evaluation</c:v>
                </c:pt>
                <c:pt idx="7">
                  <c:v>Creativity methods</c:v>
                </c:pt>
                <c:pt idx="8">
                  <c:v>Document-based methods</c:v>
                </c:pt>
                <c:pt idx="9">
                  <c:v>Model-based approaches</c:v>
                </c:pt>
                <c:pt idx="10">
                  <c:v>Expert evaluation</c:v>
                </c:pt>
                <c:pt idx="11">
                  <c:v>Automated evaluation</c:v>
                </c:pt>
              </c:strCache>
            </c:strRef>
          </c:cat>
          <c:val>
            <c:numRef>
              <c:f>Auswertung!$AD$3:$AD$14</c:f>
              <c:numCache>
                <c:formatCode>0.00%</c:formatCode>
                <c:ptCount val="12"/>
                <c:pt idx="0">
                  <c:v>0.58227848101265822</c:v>
                </c:pt>
                <c:pt idx="1">
                  <c:v>0.48101265822784811</c:v>
                </c:pt>
                <c:pt idx="2">
                  <c:v>0</c:v>
                </c:pt>
                <c:pt idx="3">
                  <c:v>0.36708860759493672</c:v>
                </c:pt>
                <c:pt idx="4">
                  <c:v>8.8607594936708861E-2</c:v>
                </c:pt>
                <c:pt idx="5">
                  <c:v>2.5316455696202531E-2</c:v>
                </c:pt>
                <c:pt idx="6">
                  <c:v>0</c:v>
                </c:pt>
                <c:pt idx="7">
                  <c:v>1.2658227848101266E-2</c:v>
                </c:pt>
                <c:pt idx="8">
                  <c:v>0</c:v>
                </c:pt>
                <c:pt idx="9">
                  <c:v>0</c:v>
                </c:pt>
                <c:pt idx="10">
                  <c:v>2.5316455696202531E-2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C-FF41-B8FF-957D45192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744111808"/>
        <c:axId val="744122160"/>
      </c:barChart>
      <c:catAx>
        <c:axId val="7441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122160"/>
        <c:crosses val="autoZero"/>
        <c:auto val="1"/>
        <c:lblAlgn val="ctr"/>
        <c:lblOffset val="100"/>
        <c:noMultiLvlLbl val="0"/>
      </c:catAx>
      <c:valAx>
        <c:axId val="74412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41118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362991</xdr:colOff>
      <xdr:row>65</xdr:row>
      <xdr:rowOff>166870</xdr:rowOff>
    </xdr:from>
    <xdr:to>
      <xdr:col>6</xdr:col>
      <xdr:colOff>103474</xdr:colOff>
      <xdr:row>84</xdr:row>
      <xdr:rowOff>135120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12595</xdr:colOff>
      <xdr:row>40</xdr:row>
      <xdr:rowOff>84631</xdr:rowOff>
    </xdr:from>
    <xdr:to>
      <xdr:col>7</xdr:col>
      <xdr:colOff>481768</xdr:colOff>
      <xdr:row>63</xdr:row>
      <xdr:rowOff>119295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26</xdr:row>
      <xdr:rowOff>88899</xdr:rowOff>
    </xdr:from>
    <xdr:to>
      <xdr:col>4</xdr:col>
      <xdr:colOff>990600</xdr:colOff>
      <xdr:row>39</xdr:row>
      <xdr:rowOff>203941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63500</xdr:colOff>
      <xdr:row>26</xdr:row>
      <xdr:rowOff>12700</xdr:rowOff>
    </xdr:from>
    <xdr:to>
      <xdr:col>9</xdr:col>
      <xdr:colOff>330200</xdr:colOff>
      <xdr:row>39</xdr:row>
      <xdr:rowOff>25400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31751</xdr:rowOff>
    </xdr:from>
    <xdr:to>
      <xdr:col>33</xdr:col>
      <xdr:colOff>114300</xdr:colOff>
      <xdr:row>51</xdr:row>
      <xdr:rowOff>190500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742950</xdr:colOff>
      <xdr:row>1</xdr:row>
      <xdr:rowOff>19050</xdr:rowOff>
    </xdr:from>
    <xdr:to>
      <xdr:col>36</xdr:col>
      <xdr:colOff>361950</xdr:colOff>
      <xdr:row>18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787400</xdr:colOff>
      <xdr:row>1</xdr:row>
      <xdr:rowOff>25400</xdr:rowOff>
    </xdr:from>
    <xdr:to>
      <xdr:col>42</xdr:col>
      <xdr:colOff>406400</xdr:colOff>
      <xdr:row>18</xdr:row>
      <xdr:rowOff>12700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35" workbookViewId="0">
      <selection activeCell="F61" sqref="F61"/>
    </sheetView>
  </sheetViews>
  <sheetFormatPr baseColWidth="10" defaultRowHeight="16" x14ac:dyDescent="0.2"/>
  <cols>
    <col min="1" max="1" width="11.33203125" customWidth="1"/>
    <col min="2" max="2" width="9" customWidth="1"/>
    <col min="3" max="3" width="49.83203125" customWidth="1"/>
    <col min="4" max="5" width="9" customWidth="1"/>
    <col min="9" max="9" width="21.5" bestFit="1" customWidth="1"/>
  </cols>
  <sheetData>
    <row r="1" spans="1:4" x14ac:dyDescent="0.2">
      <c r="A1" s="100" t="s">
        <v>0</v>
      </c>
      <c r="B1">
        <v>1</v>
      </c>
      <c r="C1" t="s">
        <v>2</v>
      </c>
      <c r="D1" t="s">
        <v>43</v>
      </c>
    </row>
    <row r="2" spans="1:4" x14ac:dyDescent="0.2">
      <c r="A2" s="100"/>
      <c r="B2">
        <v>2</v>
      </c>
      <c r="C2" t="s">
        <v>40</v>
      </c>
      <c r="D2" t="s">
        <v>45</v>
      </c>
    </row>
    <row r="3" spans="1:4" x14ac:dyDescent="0.2">
      <c r="A3" s="100"/>
      <c r="B3">
        <v>3</v>
      </c>
      <c r="C3" t="s">
        <v>3</v>
      </c>
      <c r="D3" t="s">
        <v>44</v>
      </c>
    </row>
    <row r="4" spans="1:4" x14ac:dyDescent="0.2">
      <c r="A4" s="100"/>
      <c r="B4">
        <v>4</v>
      </c>
      <c r="C4" t="s">
        <v>4</v>
      </c>
      <c r="D4" t="s">
        <v>46</v>
      </c>
    </row>
    <row r="5" spans="1:4" x14ac:dyDescent="0.2">
      <c r="A5" s="100"/>
      <c r="B5">
        <v>5</v>
      </c>
      <c r="C5" t="s">
        <v>5</v>
      </c>
      <c r="D5" t="s">
        <v>47</v>
      </c>
    </row>
    <row r="6" spans="1:4" x14ac:dyDescent="0.2">
      <c r="A6" s="100"/>
      <c r="B6">
        <v>6</v>
      </c>
      <c r="C6" t="s">
        <v>6</v>
      </c>
      <c r="D6" t="s">
        <v>48</v>
      </c>
    </row>
    <row r="7" spans="1:4" x14ac:dyDescent="0.2">
      <c r="A7" s="100"/>
      <c r="B7">
        <v>7</v>
      </c>
      <c r="C7" t="s">
        <v>7</v>
      </c>
      <c r="D7" t="s">
        <v>49</v>
      </c>
    </row>
    <row r="8" spans="1:4" x14ac:dyDescent="0.2">
      <c r="A8" s="100"/>
      <c r="B8">
        <v>8</v>
      </c>
      <c r="C8" t="s">
        <v>8</v>
      </c>
      <c r="D8" t="s">
        <v>50</v>
      </c>
    </row>
    <row r="9" spans="1:4" x14ac:dyDescent="0.2">
      <c r="A9" s="100" t="s">
        <v>1</v>
      </c>
      <c r="B9">
        <v>9</v>
      </c>
      <c r="C9" t="s">
        <v>41</v>
      </c>
      <c r="D9" t="s">
        <v>51</v>
      </c>
    </row>
    <row r="10" spans="1:4" x14ac:dyDescent="0.2">
      <c r="A10" s="100"/>
      <c r="B10">
        <v>10</v>
      </c>
      <c r="C10" t="s">
        <v>42</v>
      </c>
      <c r="D10" t="s">
        <v>52</v>
      </c>
    </row>
    <row r="11" spans="1:4" x14ac:dyDescent="0.2">
      <c r="A11" s="100"/>
      <c r="B11">
        <v>11</v>
      </c>
      <c r="C11" t="s">
        <v>9</v>
      </c>
      <c r="D11" t="s">
        <v>53</v>
      </c>
    </row>
    <row r="12" spans="1:4" x14ac:dyDescent="0.2">
      <c r="A12" s="100"/>
      <c r="B12">
        <v>12</v>
      </c>
      <c r="C12" t="s">
        <v>10</v>
      </c>
      <c r="D12" t="s">
        <v>54</v>
      </c>
    </row>
    <row r="15" spans="1:4" x14ac:dyDescent="0.2">
      <c r="A15" t="s">
        <v>56</v>
      </c>
      <c r="B15" t="s">
        <v>55</v>
      </c>
      <c r="C15" t="s">
        <v>57</v>
      </c>
    </row>
    <row r="16" spans="1:4" x14ac:dyDescent="0.2">
      <c r="B16" t="s">
        <v>58</v>
      </c>
      <c r="C16" t="s">
        <v>59</v>
      </c>
    </row>
    <row r="17" spans="1:10" x14ac:dyDescent="0.2">
      <c r="B17" t="s">
        <v>60</v>
      </c>
      <c r="C17" t="s">
        <v>61</v>
      </c>
    </row>
    <row r="18" spans="1:10" x14ac:dyDescent="0.2">
      <c r="B18" t="s">
        <v>66</v>
      </c>
      <c r="C18" s="2" t="s">
        <v>67</v>
      </c>
    </row>
    <row r="21" spans="1:10" ht="51" x14ac:dyDescent="0.2">
      <c r="A21" s="1" t="s">
        <v>398</v>
      </c>
      <c r="B21" s="2" t="s">
        <v>70</v>
      </c>
      <c r="C21" s="2" t="s">
        <v>379</v>
      </c>
      <c r="D21" s="2" t="s">
        <v>385</v>
      </c>
      <c r="E21" s="2" t="s">
        <v>386</v>
      </c>
      <c r="F21" s="2" t="s">
        <v>315</v>
      </c>
      <c r="G21" s="2" t="s">
        <v>380</v>
      </c>
      <c r="H21" s="2" t="s">
        <v>389</v>
      </c>
      <c r="I21" s="2" t="s">
        <v>390</v>
      </c>
      <c r="J21" s="2" t="s">
        <v>65</v>
      </c>
    </row>
    <row r="22" spans="1:10" ht="17" x14ac:dyDescent="0.2">
      <c r="A22" s="99" t="s">
        <v>381</v>
      </c>
      <c r="B22" s="51">
        <v>2015</v>
      </c>
      <c r="C22" s="2" t="s">
        <v>363</v>
      </c>
      <c r="D22">
        <v>42</v>
      </c>
      <c r="E22">
        <v>37</v>
      </c>
      <c r="F22" s="97">
        <f>E22/D22</f>
        <v>0.88095238095238093</v>
      </c>
      <c r="G22" s="83"/>
      <c r="H22">
        <v>0.17499999999999999</v>
      </c>
      <c r="J22" s="83"/>
    </row>
    <row r="23" spans="1:10" ht="17" x14ac:dyDescent="0.2">
      <c r="A23" s="99"/>
      <c r="B23" s="51">
        <v>2016</v>
      </c>
      <c r="C23" s="2" t="s">
        <v>363</v>
      </c>
      <c r="D23">
        <v>37</v>
      </c>
      <c r="E23">
        <v>32</v>
      </c>
      <c r="F23" s="97">
        <f t="shared" ref="F23:F66" si="0">E23/D23</f>
        <v>0.86486486486486491</v>
      </c>
      <c r="G23" s="83"/>
      <c r="H23">
        <v>0.19400000000000001</v>
      </c>
      <c r="J23" s="83">
        <f t="shared" ref="J23:J27" si="1">G23-G22</f>
        <v>0</v>
      </c>
    </row>
    <row r="24" spans="1:10" ht="17" x14ac:dyDescent="0.2">
      <c r="A24" s="99"/>
      <c r="B24" s="51">
        <v>2017</v>
      </c>
      <c r="C24" s="2" t="s">
        <v>363</v>
      </c>
      <c r="D24">
        <v>34</v>
      </c>
      <c r="E24">
        <v>24</v>
      </c>
      <c r="F24" s="97">
        <f t="shared" si="0"/>
        <v>0.70588235294117652</v>
      </c>
      <c r="G24" s="83"/>
      <c r="J24" s="83">
        <f t="shared" si="1"/>
        <v>0</v>
      </c>
    </row>
    <row r="25" spans="1:10" ht="17" x14ac:dyDescent="0.2">
      <c r="A25" s="99"/>
      <c r="B25">
        <v>2015</v>
      </c>
      <c r="C25" s="2" t="s">
        <v>382</v>
      </c>
      <c r="D25">
        <v>9</v>
      </c>
      <c r="E25">
        <v>3</v>
      </c>
      <c r="F25" s="97">
        <f t="shared" si="0"/>
        <v>0.33333333333333331</v>
      </c>
      <c r="G25" s="83"/>
      <c r="J25" s="83"/>
    </row>
    <row r="26" spans="1:10" ht="17" x14ac:dyDescent="0.2">
      <c r="A26" s="99"/>
      <c r="B26">
        <v>2016</v>
      </c>
      <c r="C26" s="2" t="s">
        <v>382</v>
      </c>
      <c r="D26">
        <v>9</v>
      </c>
      <c r="E26">
        <v>7</v>
      </c>
      <c r="F26" s="97">
        <f t="shared" si="0"/>
        <v>0.77777777777777779</v>
      </c>
      <c r="G26" s="83"/>
      <c r="J26" s="83">
        <f t="shared" si="1"/>
        <v>0</v>
      </c>
    </row>
    <row r="27" spans="1:10" ht="17" x14ac:dyDescent="0.2">
      <c r="A27" s="99"/>
      <c r="B27">
        <v>2017</v>
      </c>
      <c r="C27" s="2" t="s">
        <v>382</v>
      </c>
      <c r="D27">
        <v>6</v>
      </c>
      <c r="E27">
        <v>2</v>
      </c>
      <c r="F27" s="97">
        <f t="shared" si="0"/>
        <v>0.33333333333333331</v>
      </c>
      <c r="G27" s="83"/>
      <c r="J27" s="83">
        <f t="shared" si="1"/>
        <v>0</v>
      </c>
    </row>
    <row r="28" spans="1:10" ht="34" x14ac:dyDescent="0.2">
      <c r="A28" s="99"/>
      <c r="B28">
        <v>2015</v>
      </c>
      <c r="C28" s="2" t="s">
        <v>383</v>
      </c>
      <c r="D28">
        <v>486</v>
      </c>
      <c r="E28">
        <v>3</v>
      </c>
      <c r="F28" s="97">
        <f t="shared" si="0"/>
        <v>6.1728395061728392E-3</v>
      </c>
      <c r="G28" s="96">
        <v>1.53</v>
      </c>
      <c r="H28">
        <v>0.55500000000000005</v>
      </c>
      <c r="I28">
        <v>1.595</v>
      </c>
      <c r="J28" s="83"/>
    </row>
    <row r="29" spans="1:10" ht="34" x14ac:dyDescent="0.2">
      <c r="A29" s="99"/>
      <c r="B29">
        <v>2016</v>
      </c>
      <c r="C29" s="2" t="s">
        <v>383</v>
      </c>
      <c r="D29">
        <v>565</v>
      </c>
      <c r="E29">
        <v>2</v>
      </c>
      <c r="F29" s="97">
        <f t="shared" si="0"/>
        <v>3.5398230088495575E-3</v>
      </c>
      <c r="G29" s="95">
        <v>2.88</v>
      </c>
      <c r="H29">
        <v>0.40699999999999997</v>
      </c>
      <c r="I29">
        <v>0.89700000000000002</v>
      </c>
      <c r="J29" s="83">
        <f t="shared" ref="J29:J30" si="2">G29-G28</f>
        <v>1.3499999999999999</v>
      </c>
    </row>
    <row r="30" spans="1:10" ht="34" x14ac:dyDescent="0.2">
      <c r="A30" s="99"/>
      <c r="B30">
        <v>2017</v>
      </c>
      <c r="C30" s="2" t="s">
        <v>383</v>
      </c>
      <c r="D30">
        <v>600</v>
      </c>
      <c r="E30">
        <v>8</v>
      </c>
      <c r="F30" s="97">
        <f t="shared" si="0"/>
        <v>1.3333333333333334E-2</v>
      </c>
      <c r="G30" s="94">
        <v>2.15</v>
      </c>
      <c r="J30" s="83">
        <f t="shared" si="2"/>
        <v>-0.73</v>
      </c>
    </row>
    <row r="31" spans="1:10" ht="16" customHeight="1" x14ac:dyDescent="0.2">
      <c r="A31" s="99" t="s">
        <v>309</v>
      </c>
      <c r="B31">
        <v>2015</v>
      </c>
      <c r="C31" s="2" t="s">
        <v>384</v>
      </c>
      <c r="D31">
        <v>330</v>
      </c>
      <c r="E31">
        <v>0</v>
      </c>
      <c r="F31" s="97">
        <f t="shared" si="0"/>
        <v>0</v>
      </c>
      <c r="G31" s="96">
        <v>4.6399999999999997</v>
      </c>
      <c r="H31">
        <v>1.155</v>
      </c>
      <c r="I31">
        <v>3.044</v>
      </c>
      <c r="J31" s="83"/>
    </row>
    <row r="32" spans="1:10" ht="17" x14ac:dyDescent="0.2">
      <c r="A32" s="99"/>
      <c r="B32">
        <v>2016</v>
      </c>
      <c r="C32" s="2" t="s">
        <v>384</v>
      </c>
      <c r="D32">
        <v>357</v>
      </c>
      <c r="E32">
        <v>2</v>
      </c>
      <c r="F32" s="97">
        <f t="shared" si="0"/>
        <v>5.6022408963585435E-3</v>
      </c>
      <c r="G32" s="95">
        <v>4.4400000000000004</v>
      </c>
      <c r="H32">
        <v>1.018</v>
      </c>
      <c r="I32">
        <v>2.6339999999999999</v>
      </c>
      <c r="J32" s="83">
        <f t="shared" ref="J32:J47" si="3">G32-G31</f>
        <v>-0.19999999999999929</v>
      </c>
    </row>
    <row r="33" spans="1:10" ht="17" x14ac:dyDescent="0.2">
      <c r="A33" s="99"/>
      <c r="B33">
        <v>2017</v>
      </c>
      <c r="C33" s="2" t="s">
        <v>384</v>
      </c>
      <c r="D33">
        <v>342</v>
      </c>
      <c r="E33">
        <v>8</v>
      </c>
      <c r="F33" s="97">
        <f t="shared" si="0"/>
        <v>2.3391812865497075E-2</v>
      </c>
      <c r="G33" s="94">
        <v>4.6900000000000004</v>
      </c>
      <c r="J33" s="83">
        <f t="shared" si="3"/>
        <v>0.25</v>
      </c>
    </row>
    <row r="34" spans="1:10" ht="17" x14ac:dyDescent="0.2">
      <c r="A34" s="99"/>
      <c r="B34">
        <v>2015</v>
      </c>
      <c r="C34" s="2" t="s">
        <v>404</v>
      </c>
      <c r="D34">
        <v>77</v>
      </c>
      <c r="E34">
        <v>0</v>
      </c>
      <c r="F34" s="97">
        <f t="shared" si="0"/>
        <v>0</v>
      </c>
      <c r="G34" s="96">
        <v>3.02</v>
      </c>
      <c r="H34">
        <v>1.8009999999999999</v>
      </c>
      <c r="I34">
        <v>2.8079999999999998</v>
      </c>
      <c r="J34" s="83"/>
    </row>
    <row r="35" spans="1:10" ht="17" x14ac:dyDescent="0.2">
      <c r="A35" s="99"/>
      <c r="B35">
        <v>2016</v>
      </c>
      <c r="C35" s="2" t="s">
        <v>404</v>
      </c>
      <c r="D35">
        <v>84</v>
      </c>
      <c r="E35">
        <v>2</v>
      </c>
      <c r="F35" s="97">
        <f t="shared" si="0"/>
        <v>2.3809523809523808E-2</v>
      </c>
      <c r="G35" s="95">
        <v>3.37</v>
      </c>
      <c r="H35">
        <v>0.875</v>
      </c>
      <c r="I35">
        <v>1.9159999999999999</v>
      </c>
      <c r="J35" s="83">
        <f t="shared" si="3"/>
        <v>0.35000000000000009</v>
      </c>
    </row>
    <row r="36" spans="1:10" ht="17" x14ac:dyDescent="0.2">
      <c r="A36" s="99"/>
      <c r="B36">
        <v>2017</v>
      </c>
      <c r="C36" s="2" t="s">
        <v>404</v>
      </c>
      <c r="D36">
        <v>103</v>
      </c>
      <c r="E36">
        <v>5</v>
      </c>
      <c r="F36" s="97">
        <f t="shared" si="0"/>
        <v>4.8543689320388349E-2</v>
      </c>
      <c r="G36" s="94">
        <v>3.17</v>
      </c>
      <c r="J36" s="83">
        <f t="shared" si="3"/>
        <v>-0.20000000000000018</v>
      </c>
    </row>
    <row r="37" spans="1:10" ht="17" x14ac:dyDescent="0.2">
      <c r="A37" s="99"/>
      <c r="B37">
        <v>2015</v>
      </c>
      <c r="C37" s="2" t="s">
        <v>321</v>
      </c>
      <c r="D37">
        <v>86</v>
      </c>
      <c r="E37">
        <v>1</v>
      </c>
      <c r="F37" s="97">
        <f t="shared" si="0"/>
        <v>1.1627906976744186E-2</v>
      </c>
      <c r="G37" s="96">
        <v>2.73</v>
      </c>
      <c r="H37">
        <v>0.69299999999999995</v>
      </c>
      <c r="I37">
        <v>2.0150000000000001</v>
      </c>
      <c r="J37" s="83"/>
    </row>
    <row r="38" spans="1:10" ht="17" x14ac:dyDescent="0.2">
      <c r="A38" s="99"/>
      <c r="B38">
        <v>2016</v>
      </c>
      <c r="C38" s="2" t="s">
        <v>321</v>
      </c>
      <c r="D38">
        <v>68</v>
      </c>
      <c r="E38">
        <v>1</v>
      </c>
      <c r="F38" s="97">
        <f t="shared" si="0"/>
        <v>1.4705882352941176E-2</v>
      </c>
      <c r="G38" s="95">
        <v>3.14</v>
      </c>
      <c r="H38">
        <v>0.621</v>
      </c>
      <c r="I38">
        <v>2.0289999999999999</v>
      </c>
      <c r="J38" s="83">
        <f t="shared" si="3"/>
        <v>0.41000000000000014</v>
      </c>
    </row>
    <row r="39" spans="1:10" ht="17" x14ac:dyDescent="0.2">
      <c r="A39" s="99"/>
      <c r="B39">
        <v>2017</v>
      </c>
      <c r="C39" s="2" t="s">
        <v>321</v>
      </c>
      <c r="D39">
        <v>95</v>
      </c>
      <c r="E39">
        <v>0</v>
      </c>
      <c r="F39" s="97">
        <f t="shared" si="0"/>
        <v>0</v>
      </c>
      <c r="G39" s="94">
        <v>3</v>
      </c>
      <c r="J39" s="83">
        <f t="shared" si="3"/>
        <v>-0.14000000000000012</v>
      </c>
    </row>
    <row r="40" spans="1:10" ht="17" x14ac:dyDescent="0.2">
      <c r="A40" s="99"/>
      <c r="B40">
        <v>2015</v>
      </c>
      <c r="C40" s="2" t="s">
        <v>348</v>
      </c>
      <c r="D40">
        <v>76</v>
      </c>
      <c r="E40">
        <v>8</v>
      </c>
      <c r="F40" s="97">
        <f t="shared" si="0"/>
        <v>0.10526315789473684</v>
      </c>
      <c r="G40" s="96">
        <v>1.87</v>
      </c>
      <c r="H40">
        <v>0.72599999999999998</v>
      </c>
      <c r="I40">
        <v>1.468</v>
      </c>
      <c r="J40" s="83"/>
    </row>
    <row r="41" spans="1:10" ht="17" x14ac:dyDescent="0.2">
      <c r="A41" s="99"/>
      <c r="B41">
        <v>2016</v>
      </c>
      <c r="C41" s="2" t="s">
        <v>348</v>
      </c>
      <c r="D41">
        <v>67</v>
      </c>
      <c r="E41">
        <v>4</v>
      </c>
      <c r="F41" s="97">
        <f t="shared" si="0"/>
        <v>5.9701492537313432E-2</v>
      </c>
      <c r="G41" s="95">
        <v>2</v>
      </c>
      <c r="H41">
        <v>0.68799999999999994</v>
      </c>
      <c r="I41">
        <v>1.4330000000000001</v>
      </c>
      <c r="J41" s="83">
        <f t="shared" si="3"/>
        <v>0.12999999999999989</v>
      </c>
    </row>
    <row r="42" spans="1:10" ht="17" x14ac:dyDescent="0.2">
      <c r="A42" s="99"/>
      <c r="B42">
        <v>2017</v>
      </c>
      <c r="C42" s="2" t="s">
        <v>348</v>
      </c>
      <c r="D42">
        <v>80</v>
      </c>
      <c r="E42">
        <v>0</v>
      </c>
      <c r="F42" s="97">
        <f t="shared" si="0"/>
        <v>0</v>
      </c>
      <c r="G42" s="94">
        <v>1.68</v>
      </c>
      <c r="J42" s="83">
        <f t="shared" si="3"/>
        <v>-0.32000000000000006</v>
      </c>
    </row>
    <row r="43" spans="1:10" ht="17" x14ac:dyDescent="0.2">
      <c r="A43" s="99"/>
      <c r="B43">
        <v>2015</v>
      </c>
      <c r="C43" s="2" t="s">
        <v>417</v>
      </c>
      <c r="D43">
        <v>184</v>
      </c>
      <c r="E43">
        <v>9</v>
      </c>
      <c r="F43" s="97">
        <f t="shared" si="0"/>
        <v>4.8913043478260872E-2</v>
      </c>
      <c r="G43" s="96">
        <v>2.4</v>
      </c>
      <c r="H43">
        <v>1.2430000000000001</v>
      </c>
      <c r="I43">
        <v>1.9970000000000001</v>
      </c>
      <c r="J43" s="83"/>
    </row>
    <row r="44" spans="1:10" ht="17" x14ac:dyDescent="0.2">
      <c r="A44" s="99"/>
      <c r="B44">
        <v>2016</v>
      </c>
      <c r="C44" s="2" t="s">
        <v>417</v>
      </c>
      <c r="D44">
        <v>169</v>
      </c>
      <c r="E44">
        <v>6</v>
      </c>
      <c r="F44" s="97">
        <f t="shared" si="0"/>
        <v>3.5502958579881658E-2</v>
      </c>
      <c r="G44" s="95">
        <v>2.1800000000000002</v>
      </c>
      <c r="H44">
        <v>0.875</v>
      </c>
      <c r="I44">
        <v>1.6619999999999999</v>
      </c>
      <c r="J44" s="83">
        <f t="shared" si="3"/>
        <v>-0.21999999999999975</v>
      </c>
    </row>
    <row r="45" spans="1:10" ht="17" x14ac:dyDescent="0.2">
      <c r="A45" s="99"/>
      <c r="B45">
        <v>2017</v>
      </c>
      <c r="C45" s="2" t="s">
        <v>417</v>
      </c>
      <c r="D45">
        <v>290</v>
      </c>
      <c r="E45">
        <v>24</v>
      </c>
      <c r="F45" s="97">
        <f t="shared" si="0"/>
        <v>8.2758620689655171E-2</v>
      </c>
      <c r="G45" s="94">
        <v>2.78</v>
      </c>
      <c r="J45" s="83">
        <f t="shared" si="3"/>
        <v>0.59999999999999964</v>
      </c>
    </row>
    <row r="46" spans="1:10" ht="17" x14ac:dyDescent="0.2">
      <c r="A46" s="99"/>
      <c r="B46">
        <v>2015</v>
      </c>
      <c r="C46" s="2" t="s">
        <v>497</v>
      </c>
      <c r="D46">
        <v>102</v>
      </c>
      <c r="E46">
        <v>17</v>
      </c>
      <c r="F46" s="97">
        <f t="shared" si="0"/>
        <v>0.16666666666666666</v>
      </c>
      <c r="G46" s="96">
        <v>1.48</v>
      </c>
      <c r="H46">
        <v>0.45300000000000001</v>
      </c>
      <c r="I46">
        <v>1.2829999999999999</v>
      </c>
      <c r="J46" s="83"/>
    </row>
    <row r="47" spans="1:10" ht="17" x14ac:dyDescent="0.2">
      <c r="A47" s="99"/>
      <c r="B47">
        <v>2016</v>
      </c>
      <c r="C47" s="2" t="s">
        <v>497</v>
      </c>
      <c r="D47">
        <v>79</v>
      </c>
      <c r="E47">
        <v>1</v>
      </c>
      <c r="F47" s="97">
        <f t="shared" si="0"/>
        <v>1.2658227848101266E-2</v>
      </c>
      <c r="G47" s="95">
        <v>1.62</v>
      </c>
      <c r="H47">
        <v>0.45300000000000001</v>
      </c>
      <c r="I47">
        <v>1.0109999999999999</v>
      </c>
      <c r="J47" s="83">
        <f t="shared" si="3"/>
        <v>0.14000000000000012</v>
      </c>
    </row>
    <row r="48" spans="1:10" ht="17" x14ac:dyDescent="0.2">
      <c r="A48" s="99"/>
      <c r="B48">
        <v>2017</v>
      </c>
      <c r="C48" s="2" t="s">
        <v>497</v>
      </c>
      <c r="D48">
        <v>82</v>
      </c>
      <c r="E48">
        <v>3</v>
      </c>
      <c r="F48" s="97">
        <f t="shared" si="0"/>
        <v>3.6585365853658534E-2</v>
      </c>
      <c r="G48" s="94">
        <v>1.68</v>
      </c>
      <c r="J48" s="83">
        <f>G48-G47</f>
        <v>5.9999999999999831E-2</v>
      </c>
    </row>
    <row r="49" spans="1:10" ht="34" x14ac:dyDescent="0.2">
      <c r="A49" s="99"/>
      <c r="B49">
        <v>2015</v>
      </c>
      <c r="C49" s="2" t="s">
        <v>399</v>
      </c>
      <c r="D49">
        <v>41</v>
      </c>
      <c r="E49">
        <v>0</v>
      </c>
      <c r="F49" s="97">
        <f t="shared" si="0"/>
        <v>0</v>
      </c>
      <c r="G49" s="96">
        <v>4.07</v>
      </c>
      <c r="H49">
        <v>1.002</v>
      </c>
      <c r="I49">
        <v>3.1970000000000001</v>
      </c>
      <c r="J49" s="83"/>
    </row>
    <row r="50" spans="1:10" ht="34" x14ac:dyDescent="0.2">
      <c r="A50" s="99"/>
      <c r="B50">
        <v>2016</v>
      </c>
      <c r="C50" s="2" t="s">
        <v>399</v>
      </c>
      <c r="D50">
        <v>40</v>
      </c>
      <c r="E50">
        <v>0</v>
      </c>
      <c r="F50" s="97">
        <f t="shared" si="0"/>
        <v>0</v>
      </c>
      <c r="G50" s="95">
        <v>4.72</v>
      </c>
      <c r="H50">
        <v>1.0860000000000001</v>
      </c>
      <c r="I50">
        <v>2.0920000000000001</v>
      </c>
      <c r="J50" s="83">
        <f t="shared" ref="J50:J63" si="4">G50-G49</f>
        <v>0.64999999999999947</v>
      </c>
    </row>
    <row r="51" spans="1:10" ht="34" x14ac:dyDescent="0.2">
      <c r="A51" s="99"/>
      <c r="B51">
        <v>2017</v>
      </c>
      <c r="C51" s="2" t="s">
        <v>399</v>
      </c>
      <c r="D51">
        <v>37</v>
      </c>
      <c r="E51">
        <v>0</v>
      </c>
      <c r="F51" s="97">
        <f t="shared" si="0"/>
        <v>0</v>
      </c>
      <c r="G51" s="94">
        <v>2.5499999999999998</v>
      </c>
      <c r="J51" s="83">
        <f t="shared" si="4"/>
        <v>-2.17</v>
      </c>
    </row>
    <row r="52" spans="1:10" ht="17" x14ac:dyDescent="0.2">
      <c r="A52" s="99"/>
      <c r="B52" s="51">
        <v>2015</v>
      </c>
      <c r="C52" s="90" t="s">
        <v>387</v>
      </c>
      <c r="D52">
        <v>28</v>
      </c>
      <c r="E52">
        <v>0</v>
      </c>
      <c r="F52" s="97">
        <f t="shared" si="0"/>
        <v>0</v>
      </c>
      <c r="G52" s="96">
        <v>1.04</v>
      </c>
      <c r="H52">
        <v>0.30199999999999999</v>
      </c>
      <c r="I52">
        <v>0.48</v>
      </c>
      <c r="J52" s="83"/>
    </row>
    <row r="53" spans="1:10" ht="17" x14ac:dyDescent="0.2">
      <c r="A53" s="99"/>
      <c r="B53" s="51">
        <v>2016</v>
      </c>
      <c r="C53" s="90" t="s">
        <v>387</v>
      </c>
      <c r="D53">
        <v>28</v>
      </c>
      <c r="E53">
        <v>0</v>
      </c>
      <c r="F53" s="97">
        <f t="shared" si="0"/>
        <v>0</v>
      </c>
      <c r="G53" s="95">
        <v>1.1000000000000001</v>
      </c>
      <c r="H53">
        <v>0.44400000000000001</v>
      </c>
      <c r="I53">
        <v>0.65600000000000003</v>
      </c>
      <c r="J53" s="83">
        <f t="shared" si="4"/>
        <v>6.0000000000000053E-2</v>
      </c>
    </row>
    <row r="54" spans="1:10" ht="17" x14ac:dyDescent="0.2">
      <c r="A54" s="99"/>
      <c r="B54" s="51">
        <v>2017</v>
      </c>
      <c r="C54" s="90" t="s">
        <v>387</v>
      </c>
      <c r="D54">
        <v>20</v>
      </c>
      <c r="E54">
        <v>0</v>
      </c>
      <c r="F54" s="97">
        <f t="shared" si="0"/>
        <v>0</v>
      </c>
      <c r="G54" s="94">
        <v>0.76</v>
      </c>
      <c r="J54" s="83">
        <f t="shared" si="4"/>
        <v>-0.34000000000000008</v>
      </c>
    </row>
    <row r="55" spans="1:10" ht="17" x14ac:dyDescent="0.2">
      <c r="A55" s="99"/>
      <c r="B55" s="51">
        <v>2015</v>
      </c>
      <c r="C55" s="2" t="s">
        <v>344</v>
      </c>
      <c r="D55">
        <v>7</v>
      </c>
      <c r="E55">
        <v>0</v>
      </c>
      <c r="F55" s="97">
        <f t="shared" si="0"/>
        <v>0</v>
      </c>
      <c r="G55" s="96">
        <v>1.86</v>
      </c>
      <c r="H55">
        <v>0.42099999999999999</v>
      </c>
      <c r="I55">
        <v>1.167</v>
      </c>
      <c r="J55" s="83"/>
    </row>
    <row r="56" spans="1:10" ht="17" x14ac:dyDescent="0.2">
      <c r="A56" s="99"/>
      <c r="B56" s="51">
        <v>2016</v>
      </c>
      <c r="C56" s="2" t="s">
        <v>344</v>
      </c>
      <c r="D56">
        <v>10</v>
      </c>
      <c r="E56">
        <v>0</v>
      </c>
      <c r="F56" s="97">
        <f t="shared" si="0"/>
        <v>0</v>
      </c>
      <c r="G56" s="95">
        <v>2.74</v>
      </c>
      <c r="H56">
        <v>0.52900000000000003</v>
      </c>
      <c r="I56">
        <v>2.0209999999999999</v>
      </c>
      <c r="J56" s="83">
        <f t="shared" si="4"/>
        <v>0.88000000000000012</v>
      </c>
    </row>
    <row r="57" spans="1:10" ht="17" x14ac:dyDescent="0.2">
      <c r="A57" s="99"/>
      <c r="B57" s="51">
        <v>2017</v>
      </c>
      <c r="C57" s="2" t="s">
        <v>344</v>
      </c>
      <c r="D57">
        <v>6</v>
      </c>
      <c r="E57">
        <v>0</v>
      </c>
      <c r="F57" s="97">
        <f t="shared" si="0"/>
        <v>0</v>
      </c>
      <c r="G57" s="94">
        <v>1.28</v>
      </c>
      <c r="J57" s="83">
        <f t="shared" si="4"/>
        <v>-1.4600000000000002</v>
      </c>
    </row>
    <row r="58" spans="1:10" ht="17" x14ac:dyDescent="0.2">
      <c r="A58" s="99"/>
      <c r="B58" s="51">
        <v>2015</v>
      </c>
      <c r="C58" s="2" t="s">
        <v>388</v>
      </c>
      <c r="D58">
        <v>18</v>
      </c>
      <c r="E58">
        <v>0</v>
      </c>
      <c r="F58" s="97">
        <f t="shared" si="0"/>
        <v>0</v>
      </c>
      <c r="G58" s="96">
        <v>2.64</v>
      </c>
      <c r="H58">
        <v>0.76300000000000001</v>
      </c>
      <c r="I58">
        <v>2.004</v>
      </c>
      <c r="J58" s="83"/>
    </row>
    <row r="59" spans="1:10" ht="17" x14ac:dyDescent="0.2">
      <c r="A59" s="99"/>
      <c r="B59" s="51">
        <v>2016</v>
      </c>
      <c r="C59" s="2" t="s">
        <v>388</v>
      </c>
      <c r="D59">
        <v>14</v>
      </c>
      <c r="E59">
        <v>0</v>
      </c>
      <c r="F59" s="97">
        <f t="shared" si="0"/>
        <v>0</v>
      </c>
      <c r="G59" s="95">
        <v>2.72</v>
      </c>
      <c r="H59">
        <v>0.52500000000000002</v>
      </c>
      <c r="I59">
        <v>1.8540000000000001</v>
      </c>
      <c r="J59" s="83">
        <f t="shared" si="4"/>
        <v>8.0000000000000071E-2</v>
      </c>
    </row>
    <row r="60" spans="1:10" ht="17" x14ac:dyDescent="0.2">
      <c r="A60" s="99"/>
      <c r="B60" s="51">
        <v>2017</v>
      </c>
      <c r="C60" s="2" t="s">
        <v>388</v>
      </c>
      <c r="D60">
        <v>17</v>
      </c>
      <c r="E60">
        <v>0</v>
      </c>
      <c r="F60" s="97">
        <f t="shared" si="0"/>
        <v>0</v>
      </c>
      <c r="G60" s="94">
        <v>3.13</v>
      </c>
      <c r="J60" s="83">
        <f t="shared" si="4"/>
        <v>0.4099999999999997</v>
      </c>
    </row>
    <row r="61" spans="1:10" ht="17" x14ac:dyDescent="0.2">
      <c r="A61" s="99"/>
      <c r="B61" s="51">
        <v>2015</v>
      </c>
      <c r="C61" s="2" t="s">
        <v>377</v>
      </c>
      <c r="D61">
        <v>20</v>
      </c>
      <c r="E61">
        <v>1</v>
      </c>
      <c r="F61" s="97">
        <f>E61/D61</f>
        <v>0.05</v>
      </c>
      <c r="G61" s="83"/>
      <c r="J61" s="83"/>
    </row>
    <row r="62" spans="1:10" ht="17" x14ac:dyDescent="0.2">
      <c r="A62" s="99"/>
      <c r="B62" s="51">
        <v>2016</v>
      </c>
      <c r="C62" s="2" t="s">
        <v>377</v>
      </c>
      <c r="D62">
        <v>15</v>
      </c>
      <c r="E62">
        <v>1</v>
      </c>
      <c r="F62" s="97">
        <f t="shared" si="0"/>
        <v>6.6666666666666666E-2</v>
      </c>
      <c r="G62" s="83"/>
      <c r="J62" s="83">
        <f t="shared" si="4"/>
        <v>0</v>
      </c>
    </row>
    <row r="63" spans="1:10" ht="17" x14ac:dyDescent="0.2">
      <c r="A63" s="99"/>
      <c r="B63" s="51">
        <v>2017</v>
      </c>
      <c r="C63" s="2" t="s">
        <v>377</v>
      </c>
      <c r="D63">
        <v>19</v>
      </c>
      <c r="E63">
        <v>0</v>
      </c>
      <c r="F63" s="97">
        <f t="shared" si="0"/>
        <v>0</v>
      </c>
      <c r="G63" s="83"/>
      <c r="J63" s="83">
        <f t="shared" si="4"/>
        <v>0</v>
      </c>
    </row>
    <row r="64" spans="1:10" ht="34" x14ac:dyDescent="0.2">
      <c r="A64" s="99" t="s">
        <v>400</v>
      </c>
      <c r="B64" s="88">
        <v>2013</v>
      </c>
      <c r="C64" s="2" t="s">
        <v>391</v>
      </c>
      <c r="D64">
        <v>4</v>
      </c>
      <c r="E64">
        <v>4</v>
      </c>
      <c r="F64" s="97">
        <f t="shared" si="0"/>
        <v>1</v>
      </c>
      <c r="G64" s="83"/>
      <c r="J64" t="s">
        <v>392</v>
      </c>
    </row>
    <row r="65" spans="1:10" ht="51" x14ac:dyDescent="0.2">
      <c r="A65" s="99"/>
      <c r="B65" s="51">
        <v>2016</v>
      </c>
      <c r="C65" s="2" t="s">
        <v>393</v>
      </c>
      <c r="D65">
        <v>63</v>
      </c>
      <c r="E65">
        <v>9</v>
      </c>
      <c r="F65" s="97">
        <f t="shared" si="0"/>
        <v>0.14285714285714285</v>
      </c>
      <c r="G65" s="83"/>
    </row>
    <row r="66" spans="1:10" ht="34" x14ac:dyDescent="0.2">
      <c r="A66" s="99"/>
      <c r="B66" s="51">
        <v>2017</v>
      </c>
      <c r="C66" s="89" t="s">
        <v>394</v>
      </c>
      <c r="D66">
        <v>18</v>
      </c>
      <c r="E66">
        <v>4</v>
      </c>
      <c r="F66" s="97">
        <f t="shared" si="0"/>
        <v>0.22222222222222221</v>
      </c>
      <c r="G66" s="83"/>
    </row>
    <row r="67" spans="1:10" x14ac:dyDescent="0.2">
      <c r="A67" s="85"/>
      <c r="B67" s="86"/>
      <c r="C67" s="87" t="s">
        <v>311</v>
      </c>
      <c r="D67" s="85">
        <f>SUM(D22:D66)</f>
        <v>4864</v>
      </c>
      <c r="E67" s="85">
        <f>SUM(E22:E66)</f>
        <v>228</v>
      </c>
      <c r="F67" s="85"/>
      <c r="G67" s="85"/>
      <c r="H67" s="85"/>
      <c r="I67" s="85"/>
      <c r="J67" s="85"/>
    </row>
    <row r="69" spans="1:10" x14ac:dyDescent="0.2">
      <c r="A69" t="s">
        <v>395</v>
      </c>
    </row>
    <row r="70" spans="1:10" x14ac:dyDescent="0.2">
      <c r="B70" s="51">
        <v>2016</v>
      </c>
      <c r="C70" s="9" t="s">
        <v>346</v>
      </c>
      <c r="G70">
        <v>4.17</v>
      </c>
      <c r="H70">
        <v>0.85499999999999998</v>
      </c>
      <c r="I70" s="84">
        <v>1.91</v>
      </c>
      <c r="J70" t="s">
        <v>396</v>
      </c>
    </row>
    <row r="71" spans="1:10" x14ac:dyDescent="0.2">
      <c r="B71" s="51">
        <v>2016</v>
      </c>
      <c r="C71" s="82" t="s">
        <v>345</v>
      </c>
      <c r="G71">
        <v>1.55</v>
      </c>
      <c r="H71">
        <v>0.33400000000000002</v>
      </c>
      <c r="I71">
        <v>0.83699999999999997</v>
      </c>
      <c r="J71" t="s">
        <v>397</v>
      </c>
    </row>
    <row r="75" spans="1:10" x14ac:dyDescent="0.2">
      <c r="G75" s="91"/>
      <c r="H75" t="s">
        <v>401</v>
      </c>
    </row>
    <row r="76" spans="1:10" x14ac:dyDescent="0.2">
      <c r="G76" s="92"/>
      <c r="H76" t="s">
        <v>402</v>
      </c>
    </row>
    <row r="77" spans="1:10" x14ac:dyDescent="0.2">
      <c r="G77" s="93"/>
      <c r="H77" t="s">
        <v>403</v>
      </c>
    </row>
  </sheetData>
  <mergeCells count="5">
    <mergeCell ref="A64:A66"/>
    <mergeCell ref="A31:A63"/>
    <mergeCell ref="A9:A12"/>
    <mergeCell ref="A1:A8"/>
    <mergeCell ref="A22:A30"/>
  </mergeCells>
  <conditionalFormatting sqref="F22:F6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{4A9F0617-35A5-C44E-B5B8-4590334BD8B8}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9F0617-35A5-C44E-B5B8-4590334BD8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F22:F66</xm:sqref>
        </x14:conditionalFormatting>
        <x14:conditionalFormatting xmlns:xm="http://schemas.microsoft.com/office/excel/2006/main">
          <x14:cfRule type="iconSet" priority="1" id="{ABDBC0D5-5B93-0B40-AB1E-8BC1F711354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J22:J63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2"/>
  <sheetViews>
    <sheetView zoomScale="122" zoomScaleNormal="122" workbookViewId="0">
      <pane ySplit="1" topLeftCell="A22" activePane="bottomLeft" state="frozen"/>
      <selection pane="bottomLeft" activeCell="D28" sqref="D28"/>
    </sheetView>
  </sheetViews>
  <sheetFormatPr baseColWidth="10" defaultRowHeight="16" x14ac:dyDescent="0.2"/>
  <cols>
    <col min="1" max="1" width="4.1640625" customWidth="1"/>
    <col min="2" max="2" width="47.33203125" style="4" customWidth="1"/>
    <col min="3" max="3" width="21.33203125" style="4" customWidth="1"/>
    <col min="4" max="4" width="77.6640625" style="4" customWidth="1"/>
    <col min="5" max="5" width="6.33203125" style="4" bestFit="1" customWidth="1"/>
    <col min="6" max="7" width="15" style="4" customWidth="1"/>
    <col min="8" max="8" width="15" customWidth="1"/>
  </cols>
  <sheetData>
    <row r="1" spans="1:12" ht="32" x14ac:dyDescent="0.2">
      <c r="B1" s="3" t="s">
        <v>11</v>
      </c>
      <c r="C1" s="81" t="s">
        <v>362</v>
      </c>
      <c r="D1" s="3" t="s">
        <v>12</v>
      </c>
      <c r="E1" s="5" t="s">
        <v>70</v>
      </c>
      <c r="F1" s="3" t="s">
        <v>37</v>
      </c>
      <c r="G1" s="3" t="s">
        <v>38</v>
      </c>
      <c r="H1" s="3" t="s">
        <v>39</v>
      </c>
      <c r="I1" s="3" t="s">
        <v>62</v>
      </c>
      <c r="J1" s="3" t="s">
        <v>63</v>
      </c>
      <c r="K1" s="3" t="s">
        <v>64</v>
      </c>
      <c r="L1" s="5" t="s">
        <v>65</v>
      </c>
    </row>
    <row r="2" spans="1:12" ht="48" x14ac:dyDescent="0.2">
      <c r="A2">
        <f>IF(ISBLANK(B2),"",ROW(B2)-1)</f>
        <v>1</v>
      </c>
      <c r="B2" s="4" t="s">
        <v>111</v>
      </c>
      <c r="C2" s="4" t="s">
        <v>363</v>
      </c>
      <c r="D2" s="4" t="s">
        <v>13</v>
      </c>
      <c r="E2" s="4">
        <v>2017</v>
      </c>
      <c r="F2" s="4" t="s">
        <v>40</v>
      </c>
      <c r="G2" s="4" t="s">
        <v>4</v>
      </c>
      <c r="H2" s="4"/>
      <c r="I2" s="4" t="s">
        <v>55</v>
      </c>
      <c r="J2" s="4"/>
      <c r="K2" s="4"/>
    </row>
    <row r="3" spans="1:12" ht="48" x14ac:dyDescent="0.2">
      <c r="A3">
        <f t="shared" ref="A3:A66" si="0">IF(ISBLANK(B3),"",ROW(B3)-1)</f>
        <v>2</v>
      </c>
      <c r="B3" s="4" t="s">
        <v>149</v>
      </c>
      <c r="C3" s="4" t="s">
        <v>363</v>
      </c>
      <c r="D3" s="4" t="s">
        <v>14</v>
      </c>
      <c r="E3" s="4">
        <v>2017</v>
      </c>
      <c r="F3" s="4" t="s">
        <v>40</v>
      </c>
      <c r="H3" s="4"/>
      <c r="I3" s="4" t="s">
        <v>55</v>
      </c>
      <c r="J3" s="4"/>
      <c r="K3" s="4"/>
    </row>
    <row r="4" spans="1:12" ht="51" x14ac:dyDescent="0.2">
      <c r="A4">
        <f t="shared" si="0"/>
        <v>3</v>
      </c>
      <c r="B4" s="4" t="s">
        <v>112</v>
      </c>
      <c r="C4" s="4" t="s">
        <v>363</v>
      </c>
      <c r="D4" s="4" t="s">
        <v>15</v>
      </c>
      <c r="E4" s="4">
        <v>2017</v>
      </c>
      <c r="F4" s="4" t="s">
        <v>40</v>
      </c>
      <c r="G4" s="4" t="s">
        <v>4</v>
      </c>
      <c r="H4" s="4"/>
      <c r="I4" s="4" t="s">
        <v>55</v>
      </c>
      <c r="J4" s="4"/>
      <c r="K4" s="4"/>
    </row>
    <row r="5" spans="1:12" ht="48" x14ac:dyDescent="0.2">
      <c r="A5">
        <f t="shared" si="0"/>
        <v>4</v>
      </c>
      <c r="B5" s="4" t="s">
        <v>113</v>
      </c>
      <c r="C5" s="4" t="s">
        <v>363</v>
      </c>
      <c r="D5" s="4" t="s">
        <v>16</v>
      </c>
      <c r="E5" s="4">
        <v>2017</v>
      </c>
      <c r="F5" s="4" t="s">
        <v>4</v>
      </c>
      <c r="G5" s="4" t="s">
        <v>40</v>
      </c>
      <c r="H5" s="4"/>
      <c r="I5" s="6"/>
      <c r="J5" s="4"/>
      <c r="K5" s="4"/>
    </row>
    <row r="6" spans="1:12" ht="48" x14ac:dyDescent="0.2">
      <c r="A6">
        <f t="shared" si="0"/>
        <v>5</v>
      </c>
      <c r="B6" s="4" t="s">
        <v>114</v>
      </c>
      <c r="C6" s="4" t="s">
        <v>363</v>
      </c>
      <c r="D6" s="4" t="s">
        <v>17</v>
      </c>
      <c r="E6" s="4">
        <v>2017</v>
      </c>
      <c r="F6" s="4" t="s">
        <v>2</v>
      </c>
      <c r="G6" s="4" t="s">
        <v>40</v>
      </c>
      <c r="H6" s="4"/>
      <c r="I6" s="4" t="s">
        <v>60</v>
      </c>
      <c r="J6" s="4"/>
      <c r="K6" s="4"/>
    </row>
    <row r="7" spans="1:12" x14ac:dyDescent="0.2">
      <c r="A7">
        <f t="shared" si="0"/>
        <v>6</v>
      </c>
      <c r="B7" s="4" t="s">
        <v>115</v>
      </c>
      <c r="C7" s="4" t="s">
        <v>363</v>
      </c>
      <c r="D7" s="4" t="s">
        <v>18</v>
      </c>
      <c r="E7" s="4">
        <v>2017</v>
      </c>
      <c r="F7" s="4" t="s">
        <v>4</v>
      </c>
      <c r="H7" s="4"/>
      <c r="I7" s="4"/>
      <c r="J7" s="4"/>
      <c r="K7" s="4"/>
    </row>
    <row r="8" spans="1:12" ht="51" x14ac:dyDescent="0.2">
      <c r="A8">
        <f t="shared" si="0"/>
        <v>7</v>
      </c>
      <c r="B8" s="4" t="s">
        <v>544</v>
      </c>
      <c r="C8" s="4" t="s">
        <v>363</v>
      </c>
      <c r="D8" s="4" t="s">
        <v>19</v>
      </c>
      <c r="E8" s="4">
        <v>2017</v>
      </c>
      <c r="F8" s="4" t="s">
        <v>2</v>
      </c>
      <c r="G8" s="4" t="s">
        <v>40</v>
      </c>
      <c r="H8" s="4" t="s">
        <v>4</v>
      </c>
      <c r="I8" s="4"/>
      <c r="J8" s="4"/>
      <c r="K8" s="4"/>
    </row>
    <row r="9" spans="1:12" ht="51" x14ac:dyDescent="0.2">
      <c r="A9">
        <f t="shared" si="0"/>
        <v>8</v>
      </c>
      <c r="B9" s="4" t="s">
        <v>116</v>
      </c>
      <c r="C9" s="4" t="s">
        <v>363</v>
      </c>
      <c r="D9" s="4" t="s">
        <v>20</v>
      </c>
      <c r="E9" s="4">
        <v>2017</v>
      </c>
      <c r="F9" s="4" t="s">
        <v>40</v>
      </c>
      <c r="G9" s="4" t="s">
        <v>4</v>
      </c>
      <c r="H9" s="4"/>
      <c r="I9" s="4" t="s">
        <v>55</v>
      </c>
      <c r="J9" s="4" t="s">
        <v>60</v>
      </c>
      <c r="K9" s="4" t="s">
        <v>58</v>
      </c>
    </row>
    <row r="10" spans="1:12" ht="48" x14ac:dyDescent="0.2">
      <c r="A10">
        <f t="shared" si="0"/>
        <v>9</v>
      </c>
      <c r="B10" s="4" t="s">
        <v>117</v>
      </c>
      <c r="C10" s="4" t="s">
        <v>363</v>
      </c>
      <c r="D10" s="4" t="s">
        <v>21</v>
      </c>
      <c r="E10" s="4">
        <v>2017</v>
      </c>
      <c r="F10" s="4" t="s">
        <v>2</v>
      </c>
      <c r="G10" s="4" t="s">
        <v>40</v>
      </c>
      <c r="H10" s="4"/>
      <c r="I10" s="4" t="s">
        <v>66</v>
      </c>
      <c r="J10" s="4"/>
      <c r="K10" s="4"/>
    </row>
    <row r="11" spans="1:12" ht="48" x14ac:dyDescent="0.2">
      <c r="A11">
        <f t="shared" si="0"/>
        <v>10</v>
      </c>
      <c r="B11" s="4" t="s">
        <v>118</v>
      </c>
      <c r="C11" s="4" t="s">
        <v>363</v>
      </c>
      <c r="D11" s="4" t="s">
        <v>22</v>
      </c>
      <c r="E11" s="4">
        <v>2017</v>
      </c>
      <c r="F11" s="4" t="s">
        <v>40</v>
      </c>
      <c r="G11" s="4" t="s">
        <v>2</v>
      </c>
      <c r="H11" s="4"/>
      <c r="I11" s="4" t="s">
        <v>66</v>
      </c>
      <c r="J11" s="4"/>
      <c r="K11" s="4"/>
    </row>
    <row r="12" spans="1:12" ht="32" x14ac:dyDescent="0.2">
      <c r="A12">
        <f t="shared" si="0"/>
        <v>11</v>
      </c>
      <c r="B12" s="4" t="s">
        <v>119</v>
      </c>
      <c r="C12" s="4" t="s">
        <v>363</v>
      </c>
      <c r="D12" s="4" t="s">
        <v>23</v>
      </c>
      <c r="E12" s="4">
        <v>2017</v>
      </c>
      <c r="F12" s="4" t="s">
        <v>2</v>
      </c>
      <c r="H12" s="4"/>
      <c r="I12" s="4"/>
      <c r="J12" s="4"/>
      <c r="K12" s="4"/>
    </row>
    <row r="13" spans="1:12" ht="32" x14ac:dyDescent="0.2">
      <c r="A13">
        <f t="shared" si="0"/>
        <v>12</v>
      </c>
      <c r="B13" s="4" t="s">
        <v>120</v>
      </c>
      <c r="C13" s="4" t="s">
        <v>363</v>
      </c>
      <c r="D13" s="4" t="s">
        <v>24</v>
      </c>
      <c r="E13" s="4">
        <v>2017</v>
      </c>
      <c r="F13" s="4" t="s">
        <v>2</v>
      </c>
      <c r="H13" s="4"/>
      <c r="I13" s="4"/>
      <c r="J13" s="4"/>
      <c r="K13" s="4"/>
    </row>
    <row r="14" spans="1:12" ht="32" x14ac:dyDescent="0.2">
      <c r="A14">
        <f t="shared" si="0"/>
        <v>13</v>
      </c>
      <c r="B14" s="4" t="s">
        <v>121</v>
      </c>
      <c r="C14" s="4" t="s">
        <v>363</v>
      </c>
      <c r="D14" s="4" t="s">
        <v>25</v>
      </c>
      <c r="E14" s="4">
        <v>2017</v>
      </c>
      <c r="F14" s="4" t="s">
        <v>4</v>
      </c>
      <c r="H14" s="4"/>
      <c r="I14" s="4"/>
      <c r="J14" s="4"/>
      <c r="K14" s="4"/>
    </row>
    <row r="15" spans="1:12" ht="48" x14ac:dyDescent="0.2">
      <c r="A15">
        <f t="shared" si="0"/>
        <v>14</v>
      </c>
      <c r="B15" s="4" t="s">
        <v>122</v>
      </c>
      <c r="C15" s="4" t="s">
        <v>363</v>
      </c>
      <c r="D15" s="4" t="s">
        <v>26</v>
      </c>
      <c r="E15" s="4">
        <v>2017</v>
      </c>
      <c r="F15" s="4" t="s">
        <v>40</v>
      </c>
      <c r="H15" s="4"/>
      <c r="I15" s="4"/>
      <c r="J15" s="4"/>
      <c r="K15" s="4"/>
    </row>
    <row r="16" spans="1:12" ht="32" x14ac:dyDescent="0.2">
      <c r="A16">
        <f t="shared" si="0"/>
        <v>15</v>
      </c>
      <c r="B16" s="4" t="s">
        <v>123</v>
      </c>
      <c r="C16" s="4" t="s">
        <v>363</v>
      </c>
      <c r="D16" s="4" t="s">
        <v>27</v>
      </c>
      <c r="E16" s="4">
        <v>2017</v>
      </c>
      <c r="F16" s="4" t="s">
        <v>8</v>
      </c>
      <c r="G16" s="4" t="s">
        <v>5</v>
      </c>
      <c r="H16" s="4"/>
      <c r="I16" s="4"/>
      <c r="J16" s="4"/>
      <c r="K16" s="4"/>
    </row>
    <row r="17" spans="1:11" ht="51" x14ac:dyDescent="0.2">
      <c r="A17">
        <f t="shared" si="0"/>
        <v>16</v>
      </c>
      <c r="B17" s="4" t="s">
        <v>124</v>
      </c>
      <c r="C17" s="4" t="s">
        <v>363</v>
      </c>
      <c r="D17" s="4" t="s">
        <v>28</v>
      </c>
      <c r="E17" s="4">
        <v>2017</v>
      </c>
      <c r="F17" s="4" t="s">
        <v>4</v>
      </c>
      <c r="H17" s="4"/>
      <c r="I17" s="4" t="s">
        <v>66</v>
      </c>
      <c r="J17" s="4"/>
      <c r="K17" s="4"/>
    </row>
    <row r="18" spans="1:11" ht="32" x14ac:dyDescent="0.2">
      <c r="A18">
        <f t="shared" si="0"/>
        <v>17</v>
      </c>
      <c r="B18" s="4" t="s">
        <v>125</v>
      </c>
      <c r="C18" s="4" t="s">
        <v>363</v>
      </c>
      <c r="D18" s="4" t="s">
        <v>29</v>
      </c>
      <c r="E18" s="4">
        <v>2017</v>
      </c>
      <c r="F18" s="4" t="s">
        <v>4</v>
      </c>
      <c r="H18" s="4"/>
      <c r="I18" s="4"/>
      <c r="J18" s="4"/>
      <c r="K18" s="4"/>
    </row>
    <row r="19" spans="1:11" ht="48" x14ac:dyDescent="0.2">
      <c r="A19">
        <f t="shared" si="0"/>
        <v>18</v>
      </c>
      <c r="B19" s="4" t="s">
        <v>126</v>
      </c>
      <c r="C19" s="4" t="s">
        <v>363</v>
      </c>
      <c r="D19" s="4" t="s">
        <v>30</v>
      </c>
      <c r="E19" s="4">
        <v>2017</v>
      </c>
      <c r="F19" s="4" t="s">
        <v>40</v>
      </c>
      <c r="G19" s="4" t="s">
        <v>4</v>
      </c>
      <c r="H19" s="4"/>
      <c r="I19" s="4"/>
      <c r="J19" s="4"/>
      <c r="K19" s="4"/>
    </row>
    <row r="20" spans="1:11" ht="34" x14ac:dyDescent="0.2">
      <c r="A20">
        <f t="shared" si="0"/>
        <v>19</v>
      </c>
      <c r="B20" s="4" t="s">
        <v>127</v>
      </c>
      <c r="C20" s="4" t="s">
        <v>363</v>
      </c>
      <c r="D20" s="4" t="s">
        <v>31</v>
      </c>
      <c r="E20" s="4">
        <v>2017</v>
      </c>
      <c r="F20" s="4" t="s">
        <v>5</v>
      </c>
      <c r="H20" s="4"/>
      <c r="I20" s="4"/>
      <c r="J20" s="4"/>
      <c r="K20" s="4"/>
    </row>
    <row r="21" spans="1:11" ht="51" x14ac:dyDescent="0.2">
      <c r="A21">
        <f t="shared" si="0"/>
        <v>20</v>
      </c>
      <c r="B21" s="4" t="s">
        <v>128</v>
      </c>
      <c r="C21" s="4" t="s">
        <v>363</v>
      </c>
      <c r="D21" s="4" t="s">
        <v>32</v>
      </c>
      <c r="E21" s="4">
        <v>2017</v>
      </c>
      <c r="F21" s="4" t="s">
        <v>4</v>
      </c>
      <c r="G21" s="4" t="s">
        <v>40</v>
      </c>
      <c r="H21" s="4" t="s">
        <v>2</v>
      </c>
      <c r="I21" s="4" t="s">
        <v>58</v>
      </c>
      <c r="J21" s="4"/>
      <c r="K21" s="4"/>
    </row>
    <row r="22" spans="1:11" ht="51" x14ac:dyDescent="0.2">
      <c r="A22">
        <f t="shared" si="0"/>
        <v>21</v>
      </c>
      <c r="B22" s="4" t="s">
        <v>129</v>
      </c>
      <c r="C22" s="4" t="s">
        <v>363</v>
      </c>
      <c r="D22" s="4" t="s">
        <v>33</v>
      </c>
      <c r="E22" s="4">
        <v>2017</v>
      </c>
      <c r="F22" s="4" t="s">
        <v>40</v>
      </c>
      <c r="G22" s="4" t="s">
        <v>2</v>
      </c>
      <c r="H22" s="4"/>
      <c r="I22" s="4"/>
      <c r="J22" s="4"/>
      <c r="K22" s="4"/>
    </row>
    <row r="23" spans="1:11" ht="51" x14ac:dyDescent="0.2">
      <c r="A23">
        <f t="shared" si="0"/>
        <v>22</v>
      </c>
      <c r="B23" s="4" t="s">
        <v>130</v>
      </c>
      <c r="C23" s="4" t="s">
        <v>363</v>
      </c>
      <c r="D23" s="4" t="s">
        <v>34</v>
      </c>
      <c r="E23" s="4">
        <v>2017</v>
      </c>
      <c r="F23" s="4" t="s">
        <v>40</v>
      </c>
      <c r="G23" s="4" t="s">
        <v>2</v>
      </c>
      <c r="H23" s="4"/>
      <c r="I23" s="4"/>
      <c r="J23" s="4"/>
      <c r="K23" s="4"/>
    </row>
    <row r="24" spans="1:11" ht="34" x14ac:dyDescent="0.2">
      <c r="A24">
        <f t="shared" si="0"/>
        <v>23</v>
      </c>
      <c r="B24" s="4" t="s">
        <v>131</v>
      </c>
      <c r="C24" s="4" t="s">
        <v>363</v>
      </c>
      <c r="D24" s="4" t="s">
        <v>35</v>
      </c>
      <c r="E24" s="4">
        <v>2017</v>
      </c>
      <c r="F24" s="4" t="s">
        <v>2</v>
      </c>
      <c r="G24" s="4" t="s">
        <v>5</v>
      </c>
      <c r="H24" s="4"/>
      <c r="I24" s="4"/>
      <c r="J24" s="4"/>
      <c r="K24" s="4"/>
    </row>
    <row r="25" spans="1:11" ht="51" x14ac:dyDescent="0.2">
      <c r="A25">
        <f t="shared" si="0"/>
        <v>24</v>
      </c>
      <c r="B25" s="4" t="s">
        <v>132</v>
      </c>
      <c r="C25" s="4" t="s">
        <v>363</v>
      </c>
      <c r="D25" s="4" t="s">
        <v>36</v>
      </c>
      <c r="E25" s="4">
        <v>2017</v>
      </c>
      <c r="F25" s="4" t="s">
        <v>4</v>
      </c>
      <c r="G25" s="4" t="s">
        <v>2</v>
      </c>
      <c r="H25" s="4"/>
      <c r="I25" s="4"/>
      <c r="J25" s="4"/>
      <c r="K25" s="4"/>
    </row>
    <row r="26" spans="1:11" ht="34" x14ac:dyDescent="0.2">
      <c r="A26">
        <f t="shared" si="0"/>
        <v>25</v>
      </c>
      <c r="B26" s="4" t="s">
        <v>135</v>
      </c>
      <c r="C26" s="4" t="s">
        <v>363</v>
      </c>
      <c r="D26" s="4" t="s">
        <v>71</v>
      </c>
      <c r="E26" s="4">
        <v>2016</v>
      </c>
      <c r="F26" s="4" t="s">
        <v>4</v>
      </c>
      <c r="H26" s="4"/>
      <c r="I26" s="4" t="s">
        <v>60</v>
      </c>
      <c r="J26" s="4"/>
      <c r="K26" s="4"/>
    </row>
    <row r="27" spans="1:11" ht="68" x14ac:dyDescent="0.2">
      <c r="A27">
        <f t="shared" si="0"/>
        <v>26</v>
      </c>
      <c r="B27" s="4" t="s">
        <v>136</v>
      </c>
      <c r="C27" s="4" t="s">
        <v>363</v>
      </c>
      <c r="D27" s="4" t="s">
        <v>72</v>
      </c>
      <c r="E27" s="4">
        <v>2016</v>
      </c>
      <c r="F27" s="4" t="s">
        <v>2</v>
      </c>
      <c r="G27" s="4" t="s">
        <v>4</v>
      </c>
      <c r="H27" s="4"/>
      <c r="I27" s="4" t="s">
        <v>55</v>
      </c>
      <c r="J27" s="4"/>
      <c r="K27" s="4"/>
    </row>
    <row r="28" spans="1:11" ht="34" x14ac:dyDescent="0.2">
      <c r="A28">
        <f t="shared" si="0"/>
        <v>27</v>
      </c>
      <c r="B28" s="4" t="s">
        <v>137</v>
      </c>
      <c r="C28" s="4" t="s">
        <v>363</v>
      </c>
      <c r="D28" s="4" t="s">
        <v>73</v>
      </c>
      <c r="E28" s="4">
        <v>2016</v>
      </c>
      <c r="F28" s="4" t="s">
        <v>42</v>
      </c>
      <c r="H28" s="4"/>
      <c r="I28" s="4" t="s">
        <v>58</v>
      </c>
      <c r="J28" s="4"/>
      <c r="K28" s="4"/>
    </row>
    <row r="29" spans="1:11" ht="51" x14ac:dyDescent="0.2">
      <c r="A29">
        <f t="shared" si="0"/>
        <v>28</v>
      </c>
      <c r="B29" s="4" t="s">
        <v>138</v>
      </c>
      <c r="C29" s="4" t="s">
        <v>363</v>
      </c>
      <c r="D29" s="4" t="s">
        <v>74</v>
      </c>
      <c r="E29" s="4">
        <v>2016</v>
      </c>
      <c r="F29" s="4" t="s">
        <v>40</v>
      </c>
      <c r="G29" s="4" t="s">
        <v>2</v>
      </c>
      <c r="H29" s="4"/>
      <c r="I29" s="4"/>
      <c r="J29" s="4"/>
      <c r="K29" s="4"/>
    </row>
    <row r="30" spans="1:11" ht="51" x14ac:dyDescent="0.2">
      <c r="A30">
        <f t="shared" si="0"/>
        <v>29</v>
      </c>
      <c r="B30" s="4" t="s">
        <v>139</v>
      </c>
      <c r="C30" s="4" t="s">
        <v>363</v>
      </c>
      <c r="D30" s="4" t="s">
        <v>75</v>
      </c>
      <c r="E30" s="4">
        <v>2016</v>
      </c>
      <c r="F30" s="4" t="s">
        <v>40</v>
      </c>
      <c r="H30" s="4"/>
      <c r="I30" s="4"/>
      <c r="J30" s="4"/>
      <c r="K30" s="4"/>
    </row>
    <row r="31" spans="1:11" ht="34" x14ac:dyDescent="0.2">
      <c r="A31">
        <f t="shared" si="0"/>
        <v>30</v>
      </c>
      <c r="B31" s="4" t="s">
        <v>140</v>
      </c>
      <c r="C31" s="4" t="s">
        <v>363</v>
      </c>
      <c r="D31" s="4" t="s">
        <v>76</v>
      </c>
      <c r="E31" s="4">
        <v>2016</v>
      </c>
      <c r="F31" s="4" t="s">
        <v>5</v>
      </c>
      <c r="G31" s="4" t="s">
        <v>2</v>
      </c>
      <c r="H31" s="4"/>
      <c r="I31" s="4"/>
      <c r="J31" s="4"/>
      <c r="K31" s="4"/>
    </row>
    <row r="32" spans="1:11" ht="51" x14ac:dyDescent="0.2">
      <c r="A32">
        <f t="shared" si="0"/>
        <v>31</v>
      </c>
      <c r="B32" s="4" t="s">
        <v>141</v>
      </c>
      <c r="C32" s="4" t="s">
        <v>363</v>
      </c>
      <c r="D32" s="4" t="s">
        <v>77</v>
      </c>
      <c r="E32" s="4">
        <v>2016</v>
      </c>
      <c r="F32" s="4" t="s">
        <v>4</v>
      </c>
      <c r="H32" s="4"/>
      <c r="I32" s="4" t="s">
        <v>66</v>
      </c>
      <c r="J32" s="4"/>
      <c r="K32" s="4"/>
    </row>
    <row r="33" spans="1:11" ht="51" x14ac:dyDescent="0.2">
      <c r="A33">
        <f t="shared" si="0"/>
        <v>32</v>
      </c>
      <c r="B33" s="4" t="s">
        <v>142</v>
      </c>
      <c r="C33" s="4" t="s">
        <v>363</v>
      </c>
      <c r="D33" s="4" t="s">
        <v>78</v>
      </c>
      <c r="E33" s="4">
        <v>2016</v>
      </c>
      <c r="F33" s="4" t="s">
        <v>40</v>
      </c>
      <c r="G33" s="4" t="s">
        <v>4</v>
      </c>
      <c r="H33" s="4"/>
      <c r="I33" s="4" t="s">
        <v>66</v>
      </c>
      <c r="J33" s="4"/>
      <c r="K33" s="4"/>
    </row>
    <row r="34" spans="1:11" ht="51" x14ac:dyDescent="0.2">
      <c r="A34">
        <f t="shared" si="0"/>
        <v>33</v>
      </c>
      <c r="B34" s="4" t="s">
        <v>143</v>
      </c>
      <c r="C34" s="4" t="s">
        <v>363</v>
      </c>
      <c r="D34" s="4" t="s">
        <v>79</v>
      </c>
      <c r="E34" s="4">
        <v>2016</v>
      </c>
      <c r="F34" s="4" t="s">
        <v>7</v>
      </c>
      <c r="H34" s="4"/>
      <c r="I34" s="4" t="s">
        <v>66</v>
      </c>
      <c r="J34" s="4"/>
      <c r="K34" s="4"/>
    </row>
    <row r="35" spans="1:11" ht="51" x14ac:dyDescent="0.2">
      <c r="A35">
        <f t="shared" si="0"/>
        <v>34</v>
      </c>
      <c r="B35" s="4" t="s">
        <v>144</v>
      </c>
      <c r="C35" s="4" t="s">
        <v>363</v>
      </c>
      <c r="D35" s="4" t="s">
        <v>80</v>
      </c>
      <c r="E35" s="4">
        <v>2016</v>
      </c>
      <c r="F35" s="4" t="s">
        <v>2</v>
      </c>
      <c r="G35" s="4" t="s">
        <v>40</v>
      </c>
      <c r="H35" s="4" t="s">
        <v>4</v>
      </c>
      <c r="I35" s="4"/>
      <c r="J35" s="4"/>
      <c r="K35" s="4"/>
    </row>
    <row r="36" spans="1:11" ht="51" x14ac:dyDescent="0.2">
      <c r="A36">
        <f t="shared" si="0"/>
        <v>35</v>
      </c>
      <c r="B36" s="4" t="s">
        <v>145</v>
      </c>
      <c r="C36" s="4" t="s">
        <v>363</v>
      </c>
      <c r="D36" s="4" t="s">
        <v>81</v>
      </c>
      <c r="E36" s="4">
        <v>2016</v>
      </c>
      <c r="F36" s="4" t="s">
        <v>40</v>
      </c>
      <c r="H36" s="4"/>
      <c r="I36" s="4"/>
      <c r="J36" s="4"/>
      <c r="K36" s="4"/>
    </row>
    <row r="37" spans="1:11" ht="34" x14ac:dyDescent="0.2">
      <c r="A37">
        <f t="shared" si="0"/>
        <v>36</v>
      </c>
      <c r="B37" s="4" t="s">
        <v>147</v>
      </c>
      <c r="C37" s="4" t="s">
        <v>363</v>
      </c>
      <c r="D37" s="4" t="s">
        <v>82</v>
      </c>
      <c r="E37" s="4">
        <v>2016</v>
      </c>
      <c r="F37" s="4" t="s">
        <v>2</v>
      </c>
      <c r="H37" s="4"/>
      <c r="I37" s="4"/>
      <c r="J37" s="4"/>
      <c r="K37" s="4"/>
    </row>
    <row r="38" spans="1:11" ht="51" x14ac:dyDescent="0.2">
      <c r="A38">
        <f t="shared" si="0"/>
        <v>37</v>
      </c>
      <c r="B38" s="4" t="s">
        <v>148</v>
      </c>
      <c r="C38" s="4" t="s">
        <v>363</v>
      </c>
      <c r="D38" s="4" t="s">
        <v>83</v>
      </c>
      <c r="E38" s="4">
        <v>2016</v>
      </c>
      <c r="F38" s="4" t="s">
        <v>4</v>
      </c>
      <c r="G38" s="4" t="s">
        <v>40</v>
      </c>
      <c r="H38" s="4"/>
      <c r="I38" s="4" t="s">
        <v>55</v>
      </c>
      <c r="J38" s="4"/>
      <c r="K38" s="4"/>
    </row>
    <row r="39" spans="1:11" ht="51" x14ac:dyDescent="0.2">
      <c r="A39">
        <f t="shared" si="0"/>
        <v>38</v>
      </c>
      <c r="B39" s="4" t="s">
        <v>149</v>
      </c>
      <c r="C39" s="4" t="s">
        <v>363</v>
      </c>
      <c r="D39" s="4" t="s">
        <v>84</v>
      </c>
      <c r="E39" s="4">
        <v>2016</v>
      </c>
      <c r="F39" s="4" t="s">
        <v>40</v>
      </c>
      <c r="H39" s="4"/>
      <c r="I39" s="4" t="s">
        <v>55</v>
      </c>
      <c r="J39" s="4"/>
      <c r="K39" s="4"/>
    </row>
    <row r="40" spans="1:11" ht="51" x14ac:dyDescent="0.2">
      <c r="A40">
        <f t="shared" si="0"/>
        <v>39</v>
      </c>
      <c r="B40" s="4" t="s">
        <v>150</v>
      </c>
      <c r="C40" s="4" t="s">
        <v>363</v>
      </c>
      <c r="D40" s="4" t="s">
        <v>85</v>
      </c>
      <c r="E40" s="4">
        <v>2016</v>
      </c>
      <c r="F40" s="4" t="s">
        <v>40</v>
      </c>
      <c r="H40" s="4"/>
      <c r="I40" s="4"/>
      <c r="J40" s="4"/>
      <c r="K40" s="4"/>
    </row>
    <row r="41" spans="1:11" ht="34" x14ac:dyDescent="0.2">
      <c r="A41">
        <f t="shared" si="0"/>
        <v>40</v>
      </c>
      <c r="B41" s="4" t="s">
        <v>151</v>
      </c>
      <c r="C41" s="4" t="s">
        <v>363</v>
      </c>
      <c r="D41" s="4" t="s">
        <v>86</v>
      </c>
      <c r="E41" s="4">
        <v>2016</v>
      </c>
      <c r="F41" s="4" t="s">
        <v>2</v>
      </c>
      <c r="G41" s="4" t="s">
        <v>4</v>
      </c>
      <c r="H41" s="4"/>
      <c r="I41" s="4" t="s">
        <v>55</v>
      </c>
      <c r="J41" s="4"/>
      <c r="K41" s="4"/>
    </row>
    <row r="42" spans="1:11" ht="51" x14ac:dyDescent="0.2">
      <c r="A42">
        <f t="shared" si="0"/>
        <v>41</v>
      </c>
      <c r="B42" s="4" t="s">
        <v>152</v>
      </c>
      <c r="C42" s="4" t="s">
        <v>363</v>
      </c>
      <c r="D42" s="4" t="s">
        <v>87</v>
      </c>
      <c r="E42" s="4">
        <v>2016</v>
      </c>
      <c r="F42" s="4" t="s">
        <v>40</v>
      </c>
      <c r="H42" s="4"/>
      <c r="I42" s="4"/>
      <c r="J42" s="4"/>
      <c r="K42" s="4"/>
    </row>
    <row r="43" spans="1:11" ht="51" x14ac:dyDescent="0.2">
      <c r="A43">
        <f t="shared" si="0"/>
        <v>42</v>
      </c>
      <c r="B43" s="4" t="s">
        <v>153</v>
      </c>
      <c r="C43" s="4" t="s">
        <v>363</v>
      </c>
      <c r="D43" s="4" t="s">
        <v>88</v>
      </c>
      <c r="E43" s="4">
        <v>2016</v>
      </c>
      <c r="F43" s="4" t="s">
        <v>40</v>
      </c>
      <c r="H43" s="4"/>
      <c r="I43" s="4"/>
      <c r="J43" s="4"/>
      <c r="K43" s="4"/>
    </row>
    <row r="44" spans="1:11" ht="51" x14ac:dyDescent="0.2">
      <c r="A44">
        <f t="shared" si="0"/>
        <v>43</v>
      </c>
      <c r="B44" s="4" t="s">
        <v>154</v>
      </c>
      <c r="C44" s="4" t="s">
        <v>363</v>
      </c>
      <c r="D44" s="4" t="s">
        <v>89</v>
      </c>
      <c r="E44" s="4">
        <v>2016</v>
      </c>
      <c r="F44" s="4" t="s">
        <v>2</v>
      </c>
      <c r="G44" s="4" t="s">
        <v>40</v>
      </c>
      <c r="H44" s="4" t="s">
        <v>4</v>
      </c>
      <c r="I44" s="4" t="s">
        <v>55</v>
      </c>
      <c r="J44" s="4"/>
      <c r="K44" s="4"/>
    </row>
    <row r="45" spans="1:11" ht="34" x14ac:dyDescent="0.2">
      <c r="A45">
        <f t="shared" si="0"/>
        <v>44</v>
      </c>
      <c r="B45" s="4" t="s">
        <v>155</v>
      </c>
      <c r="C45" s="4" t="s">
        <v>363</v>
      </c>
      <c r="D45" s="4" t="s">
        <v>90</v>
      </c>
      <c r="E45" s="4">
        <v>2016</v>
      </c>
      <c r="F45" s="4" t="s">
        <v>2</v>
      </c>
      <c r="G45" s="4" t="s">
        <v>4</v>
      </c>
      <c r="H45" s="4"/>
      <c r="I45" s="4" t="s">
        <v>55</v>
      </c>
      <c r="J45" s="4"/>
      <c r="K45" s="4"/>
    </row>
    <row r="46" spans="1:11" ht="51" x14ac:dyDescent="0.2">
      <c r="A46">
        <f t="shared" si="0"/>
        <v>45</v>
      </c>
      <c r="B46" s="4" t="s">
        <v>545</v>
      </c>
      <c r="C46" s="4" t="s">
        <v>363</v>
      </c>
      <c r="D46" s="4" t="s">
        <v>91</v>
      </c>
      <c r="E46" s="4">
        <v>2016</v>
      </c>
      <c r="F46" s="4" t="s">
        <v>40</v>
      </c>
      <c r="G46" s="4" t="s">
        <v>2</v>
      </c>
      <c r="H46" s="4" t="s">
        <v>4</v>
      </c>
      <c r="I46" s="4" t="s">
        <v>60</v>
      </c>
      <c r="J46" s="4"/>
      <c r="K46" s="4"/>
    </row>
    <row r="47" spans="1:11" ht="51" x14ac:dyDescent="0.2">
      <c r="A47">
        <f t="shared" si="0"/>
        <v>46</v>
      </c>
      <c r="B47" s="4" t="s">
        <v>156</v>
      </c>
      <c r="C47" s="4" t="s">
        <v>363</v>
      </c>
      <c r="D47" s="4" t="s">
        <v>92</v>
      </c>
      <c r="E47" s="4">
        <v>2016</v>
      </c>
      <c r="F47" s="4" t="s">
        <v>4</v>
      </c>
      <c r="G47" s="4" t="s">
        <v>2</v>
      </c>
      <c r="H47" s="4" t="s">
        <v>40</v>
      </c>
      <c r="I47" s="4" t="s">
        <v>60</v>
      </c>
      <c r="J47" s="4" t="s">
        <v>58</v>
      </c>
      <c r="K47" s="4" t="s">
        <v>55</v>
      </c>
    </row>
    <row r="48" spans="1:11" ht="34" x14ac:dyDescent="0.2">
      <c r="A48">
        <f t="shared" si="0"/>
        <v>47</v>
      </c>
      <c r="B48" s="4" t="s">
        <v>157</v>
      </c>
      <c r="C48" s="4" t="s">
        <v>363</v>
      </c>
      <c r="D48" s="4" t="s">
        <v>93</v>
      </c>
      <c r="E48" s="4">
        <v>2016</v>
      </c>
      <c r="F48" s="4" t="s">
        <v>5</v>
      </c>
      <c r="G48" s="4" t="s">
        <v>2</v>
      </c>
      <c r="H48" s="4"/>
      <c r="I48" s="4"/>
      <c r="J48" s="4"/>
      <c r="K48" s="4"/>
    </row>
    <row r="49" spans="1:11" ht="51" x14ac:dyDescent="0.2">
      <c r="A49">
        <f t="shared" si="0"/>
        <v>48</v>
      </c>
      <c r="B49" s="4" t="s">
        <v>158</v>
      </c>
      <c r="C49" s="4" t="s">
        <v>363</v>
      </c>
      <c r="D49" s="4" t="s">
        <v>94</v>
      </c>
      <c r="E49" s="4">
        <v>2016</v>
      </c>
      <c r="F49" s="4" t="s">
        <v>2</v>
      </c>
      <c r="H49" s="4"/>
      <c r="I49" s="4"/>
      <c r="J49" s="4"/>
      <c r="K49" s="4"/>
    </row>
    <row r="50" spans="1:11" ht="17" x14ac:dyDescent="0.2">
      <c r="A50">
        <f t="shared" si="0"/>
        <v>49</v>
      </c>
      <c r="B50" s="4" t="s">
        <v>159</v>
      </c>
      <c r="C50" s="4" t="s">
        <v>363</v>
      </c>
      <c r="D50" s="4" t="s">
        <v>95</v>
      </c>
      <c r="E50" s="4">
        <v>2016</v>
      </c>
      <c r="F50" s="4" t="s">
        <v>4</v>
      </c>
      <c r="H50" s="4"/>
      <c r="I50" s="4"/>
      <c r="J50" s="4"/>
      <c r="K50" s="4"/>
    </row>
    <row r="51" spans="1:11" ht="51" x14ac:dyDescent="0.2">
      <c r="A51">
        <f t="shared" si="0"/>
        <v>50</v>
      </c>
      <c r="B51" s="4" t="s">
        <v>160</v>
      </c>
      <c r="C51" s="4" t="s">
        <v>363</v>
      </c>
      <c r="D51" s="4" t="s">
        <v>96</v>
      </c>
      <c r="E51" s="4">
        <v>2016</v>
      </c>
      <c r="F51" s="4" t="s">
        <v>40</v>
      </c>
      <c r="H51" s="4"/>
      <c r="I51" s="4"/>
      <c r="J51" s="4"/>
      <c r="K51" s="4"/>
    </row>
    <row r="52" spans="1:11" ht="51" x14ac:dyDescent="0.2">
      <c r="A52">
        <f t="shared" si="0"/>
        <v>51</v>
      </c>
      <c r="B52" s="4" t="s">
        <v>161</v>
      </c>
      <c r="C52" s="4" t="s">
        <v>363</v>
      </c>
      <c r="D52" s="4" t="s">
        <v>97</v>
      </c>
      <c r="E52" s="4">
        <v>2016</v>
      </c>
      <c r="F52" s="4" t="s">
        <v>40</v>
      </c>
      <c r="G52" s="4" t="s">
        <v>4</v>
      </c>
      <c r="H52" s="4" t="s">
        <v>5</v>
      </c>
      <c r="I52" s="4"/>
      <c r="J52" s="4"/>
      <c r="K52" s="4"/>
    </row>
    <row r="53" spans="1:11" ht="51" x14ac:dyDescent="0.2">
      <c r="A53">
        <f t="shared" si="0"/>
        <v>52</v>
      </c>
      <c r="B53" s="4" t="s">
        <v>162</v>
      </c>
      <c r="C53" s="4" t="s">
        <v>363</v>
      </c>
      <c r="D53" s="4" t="s">
        <v>98</v>
      </c>
      <c r="E53" s="4">
        <v>2016</v>
      </c>
      <c r="F53" s="4" t="s">
        <v>5</v>
      </c>
      <c r="G53" s="4" t="s">
        <v>4</v>
      </c>
      <c r="H53" s="4"/>
      <c r="I53" s="4"/>
      <c r="J53" s="4"/>
      <c r="K53" s="4"/>
    </row>
    <row r="54" spans="1:11" ht="34" x14ac:dyDescent="0.2">
      <c r="A54">
        <f t="shared" si="0"/>
        <v>53</v>
      </c>
      <c r="B54" s="4" t="s">
        <v>163</v>
      </c>
      <c r="C54" s="4" t="s">
        <v>363</v>
      </c>
      <c r="D54" s="4" t="s">
        <v>99</v>
      </c>
      <c r="E54" s="4">
        <v>2016</v>
      </c>
      <c r="F54" s="4" t="s">
        <v>9</v>
      </c>
      <c r="H54" s="4"/>
      <c r="I54" s="4"/>
      <c r="J54" s="4"/>
      <c r="K54" s="4"/>
    </row>
    <row r="55" spans="1:11" ht="34" x14ac:dyDescent="0.2">
      <c r="A55">
        <f t="shared" si="0"/>
        <v>54</v>
      </c>
      <c r="B55" s="4" t="s">
        <v>164</v>
      </c>
      <c r="C55" s="4" t="s">
        <v>363</v>
      </c>
      <c r="D55" s="4" t="s">
        <v>100</v>
      </c>
      <c r="E55" s="4">
        <v>2016</v>
      </c>
      <c r="F55" s="4" t="s">
        <v>2</v>
      </c>
      <c r="H55" s="4"/>
      <c r="I55" s="4"/>
      <c r="J55" s="4"/>
      <c r="K55" s="4"/>
    </row>
    <row r="56" spans="1:11" ht="34" x14ac:dyDescent="0.2">
      <c r="A56">
        <f t="shared" si="0"/>
        <v>55</v>
      </c>
      <c r="B56" s="4" t="s">
        <v>165</v>
      </c>
      <c r="C56" s="4" t="s">
        <v>363</v>
      </c>
      <c r="D56" s="4" t="s">
        <v>101</v>
      </c>
      <c r="E56" s="4">
        <v>2016</v>
      </c>
      <c r="F56" s="4" t="s">
        <v>4</v>
      </c>
      <c r="G56" s="4" t="s">
        <v>6</v>
      </c>
      <c r="H56" s="4" t="s">
        <v>5</v>
      </c>
      <c r="I56" s="4" t="s">
        <v>58</v>
      </c>
      <c r="J56" s="4"/>
      <c r="K56" s="4"/>
    </row>
    <row r="57" spans="1:11" ht="51" x14ac:dyDescent="0.2">
      <c r="A57">
        <f t="shared" si="0"/>
        <v>56</v>
      </c>
      <c r="B57" s="4" t="s">
        <v>166</v>
      </c>
      <c r="C57" s="4" t="s">
        <v>363</v>
      </c>
      <c r="D57" s="4" t="s">
        <v>102</v>
      </c>
      <c r="E57" s="4">
        <v>2016</v>
      </c>
      <c r="F57" s="4" t="s">
        <v>4</v>
      </c>
      <c r="G57" s="4" t="s">
        <v>40</v>
      </c>
      <c r="H57" s="4" t="s">
        <v>2</v>
      </c>
      <c r="I57" s="4" t="s">
        <v>58</v>
      </c>
      <c r="J57" s="4"/>
      <c r="K57" s="4"/>
    </row>
    <row r="58" spans="1:11" ht="51" x14ac:dyDescent="0.2">
      <c r="A58">
        <f t="shared" si="0"/>
        <v>57</v>
      </c>
      <c r="B58" s="4" t="s">
        <v>542</v>
      </c>
      <c r="C58" s="4" t="s">
        <v>363</v>
      </c>
      <c r="D58" s="4" t="s">
        <v>174</v>
      </c>
      <c r="E58" s="4">
        <v>2015</v>
      </c>
      <c r="F58" s="4" t="s">
        <v>4</v>
      </c>
      <c r="G58" s="4" t="s">
        <v>40</v>
      </c>
      <c r="H58" s="4"/>
      <c r="I58" s="4" t="s">
        <v>66</v>
      </c>
      <c r="J58" s="4" t="s">
        <v>60</v>
      </c>
      <c r="K58" s="4"/>
    </row>
    <row r="59" spans="1:11" ht="51" x14ac:dyDescent="0.2">
      <c r="A59">
        <f t="shared" si="0"/>
        <v>58</v>
      </c>
      <c r="B59" s="4" t="s">
        <v>175</v>
      </c>
      <c r="C59" s="4" t="s">
        <v>363</v>
      </c>
      <c r="D59" s="4" t="s">
        <v>176</v>
      </c>
      <c r="E59" s="4">
        <v>2015</v>
      </c>
      <c r="F59" s="4" t="s">
        <v>40</v>
      </c>
      <c r="G59" s="4" t="s">
        <v>4</v>
      </c>
      <c r="H59" s="4"/>
      <c r="I59" s="4"/>
      <c r="J59" s="4"/>
      <c r="K59" s="4"/>
    </row>
    <row r="60" spans="1:11" ht="17" x14ac:dyDescent="0.2">
      <c r="A60">
        <f t="shared" si="0"/>
        <v>59</v>
      </c>
      <c r="B60" s="4" t="s">
        <v>177</v>
      </c>
      <c r="C60" s="4" t="s">
        <v>363</v>
      </c>
      <c r="D60" s="4" t="s">
        <v>178</v>
      </c>
      <c r="E60" s="4">
        <v>2015</v>
      </c>
      <c r="F60" s="4" t="s">
        <v>4</v>
      </c>
      <c r="H60" s="4"/>
      <c r="I60" s="4"/>
      <c r="J60" s="4"/>
      <c r="K60" s="4"/>
    </row>
    <row r="61" spans="1:11" ht="51" x14ac:dyDescent="0.2">
      <c r="A61">
        <f t="shared" si="0"/>
        <v>60</v>
      </c>
      <c r="B61" s="4" t="s">
        <v>180</v>
      </c>
      <c r="C61" s="4" t="s">
        <v>363</v>
      </c>
      <c r="D61" s="4" t="s">
        <v>179</v>
      </c>
      <c r="E61" s="4">
        <v>2015</v>
      </c>
      <c r="F61" s="4" t="s">
        <v>40</v>
      </c>
      <c r="G61" s="4" t="s">
        <v>4</v>
      </c>
      <c r="H61" s="4" t="s">
        <v>2</v>
      </c>
      <c r="I61" s="4"/>
      <c r="J61" s="4"/>
      <c r="K61" s="4"/>
    </row>
    <row r="62" spans="1:11" ht="17" x14ac:dyDescent="0.2">
      <c r="A62">
        <f t="shared" si="0"/>
        <v>61</v>
      </c>
      <c r="B62" s="4" t="s">
        <v>181</v>
      </c>
      <c r="C62" s="4" t="s">
        <v>363</v>
      </c>
      <c r="D62" s="4" t="s">
        <v>182</v>
      </c>
      <c r="E62" s="4">
        <v>2015</v>
      </c>
      <c r="F62" s="4" t="s">
        <v>5</v>
      </c>
      <c r="H62" s="4"/>
      <c r="I62" s="4"/>
      <c r="J62" s="4"/>
      <c r="K62" s="4"/>
    </row>
    <row r="63" spans="1:11" ht="51" x14ac:dyDescent="0.2">
      <c r="A63">
        <f t="shared" si="0"/>
        <v>62</v>
      </c>
      <c r="B63" s="4" t="s">
        <v>183</v>
      </c>
      <c r="C63" s="4" t="s">
        <v>363</v>
      </c>
      <c r="D63" s="4" t="s">
        <v>184</v>
      </c>
      <c r="E63" s="4">
        <v>2015</v>
      </c>
      <c r="F63" s="4" t="s">
        <v>2</v>
      </c>
      <c r="G63" s="4" t="s">
        <v>40</v>
      </c>
      <c r="H63" s="4"/>
      <c r="I63" s="4" t="s">
        <v>55</v>
      </c>
      <c r="J63" s="4"/>
      <c r="K63" s="4"/>
    </row>
    <row r="64" spans="1:11" ht="51" x14ac:dyDescent="0.2">
      <c r="A64">
        <f t="shared" si="0"/>
        <v>63</v>
      </c>
      <c r="B64" s="4" t="s">
        <v>185</v>
      </c>
      <c r="C64" s="4" t="s">
        <v>363</v>
      </c>
      <c r="D64" s="4" t="s">
        <v>186</v>
      </c>
      <c r="E64" s="4">
        <v>2015</v>
      </c>
      <c r="F64" s="4" t="s">
        <v>40</v>
      </c>
      <c r="H64" s="4"/>
      <c r="I64" s="4" t="s">
        <v>55</v>
      </c>
      <c r="J64" s="4"/>
      <c r="K64" s="4"/>
    </row>
    <row r="65" spans="1:11" ht="51" x14ac:dyDescent="0.2">
      <c r="A65">
        <f t="shared" si="0"/>
        <v>64</v>
      </c>
      <c r="B65" s="4" t="s">
        <v>187</v>
      </c>
      <c r="C65" s="4" t="s">
        <v>363</v>
      </c>
      <c r="D65" s="4" t="s">
        <v>188</v>
      </c>
      <c r="E65" s="4">
        <v>2015</v>
      </c>
      <c r="F65" s="4" t="s">
        <v>40</v>
      </c>
      <c r="G65" s="4" t="s">
        <v>2</v>
      </c>
      <c r="H65" s="4"/>
      <c r="I65" s="4" t="s">
        <v>60</v>
      </c>
      <c r="J65" s="4"/>
      <c r="K65" s="4"/>
    </row>
    <row r="66" spans="1:11" ht="51" x14ac:dyDescent="0.2">
      <c r="A66">
        <f t="shared" si="0"/>
        <v>65</v>
      </c>
      <c r="B66" s="4" t="s">
        <v>189</v>
      </c>
      <c r="C66" s="4" t="s">
        <v>363</v>
      </c>
      <c r="D66" s="4" t="s">
        <v>190</v>
      </c>
      <c r="E66" s="4">
        <v>2015</v>
      </c>
      <c r="F66" s="4" t="s">
        <v>40</v>
      </c>
      <c r="G66" s="4" t="s">
        <v>2</v>
      </c>
      <c r="H66" s="4"/>
      <c r="I66" s="4" t="s">
        <v>60</v>
      </c>
      <c r="J66" s="4"/>
      <c r="K66" s="4"/>
    </row>
    <row r="67" spans="1:11" ht="51" x14ac:dyDescent="0.2">
      <c r="A67">
        <f t="shared" ref="A67:A130" si="1">IF(ISBLANK(B67),"",ROW(B67)-1)</f>
        <v>66</v>
      </c>
      <c r="B67" s="4" t="s">
        <v>191</v>
      </c>
      <c r="C67" s="4" t="s">
        <v>363</v>
      </c>
      <c r="D67" s="4" t="s">
        <v>192</v>
      </c>
      <c r="E67" s="4">
        <v>2015</v>
      </c>
      <c r="F67" s="4" t="s">
        <v>40</v>
      </c>
      <c r="H67" s="4"/>
      <c r="I67" s="4" t="s">
        <v>60</v>
      </c>
      <c r="J67" s="4"/>
      <c r="K67" s="4"/>
    </row>
    <row r="68" spans="1:11" ht="51" x14ac:dyDescent="0.2">
      <c r="A68">
        <f t="shared" si="1"/>
        <v>67</v>
      </c>
      <c r="B68" s="6" t="s">
        <v>193</v>
      </c>
      <c r="C68" s="4" t="s">
        <v>363</v>
      </c>
      <c r="D68" s="4" t="s">
        <v>194</v>
      </c>
      <c r="E68" s="4">
        <v>2015</v>
      </c>
      <c r="F68" s="4" t="s">
        <v>40</v>
      </c>
      <c r="G68" s="4" t="s">
        <v>2</v>
      </c>
      <c r="H68" s="4" t="s">
        <v>4</v>
      </c>
      <c r="I68" s="4" t="s">
        <v>60</v>
      </c>
      <c r="J68" s="4" t="s">
        <v>55</v>
      </c>
      <c r="K68" s="4"/>
    </row>
    <row r="69" spans="1:11" ht="51" x14ac:dyDescent="0.2">
      <c r="A69">
        <f t="shared" si="1"/>
        <v>68</v>
      </c>
      <c r="B69" s="4" t="s">
        <v>195</v>
      </c>
      <c r="C69" s="4" t="s">
        <v>363</v>
      </c>
      <c r="D69" s="4" t="s">
        <v>196</v>
      </c>
      <c r="E69" s="4">
        <v>2015</v>
      </c>
      <c r="F69" s="4" t="s">
        <v>4</v>
      </c>
      <c r="G69" s="4" t="s">
        <v>40</v>
      </c>
      <c r="H69" s="4"/>
      <c r="I69" s="4"/>
      <c r="J69" s="4"/>
      <c r="K69" s="4"/>
    </row>
    <row r="70" spans="1:11" ht="34" x14ac:dyDescent="0.2">
      <c r="A70">
        <f t="shared" si="1"/>
        <v>69</v>
      </c>
      <c r="B70" s="4" t="s">
        <v>197</v>
      </c>
      <c r="C70" s="4" t="s">
        <v>363</v>
      </c>
      <c r="D70" s="4" t="s">
        <v>198</v>
      </c>
      <c r="E70" s="4">
        <v>2015</v>
      </c>
      <c r="F70" s="4" t="s">
        <v>2</v>
      </c>
      <c r="H70" s="4"/>
      <c r="I70" s="4"/>
      <c r="J70" s="4"/>
      <c r="K70" s="4"/>
    </row>
    <row r="71" spans="1:11" ht="51" x14ac:dyDescent="0.2">
      <c r="A71">
        <f t="shared" si="1"/>
        <v>70</v>
      </c>
      <c r="B71" s="4" t="s">
        <v>199</v>
      </c>
      <c r="C71" s="4" t="s">
        <v>363</v>
      </c>
      <c r="D71" s="4" t="s">
        <v>200</v>
      </c>
      <c r="E71" s="4">
        <v>2015</v>
      </c>
      <c r="F71" s="4" t="s">
        <v>40</v>
      </c>
      <c r="H71" s="4"/>
      <c r="I71" s="4"/>
      <c r="J71" s="4"/>
      <c r="K71" s="4"/>
    </row>
    <row r="72" spans="1:11" ht="51" x14ac:dyDescent="0.2">
      <c r="A72">
        <f t="shared" si="1"/>
        <v>71</v>
      </c>
      <c r="B72" s="4" t="s">
        <v>201</v>
      </c>
      <c r="C72" s="4" t="s">
        <v>363</v>
      </c>
      <c r="D72" s="4" t="s">
        <v>202</v>
      </c>
      <c r="E72" s="4">
        <v>2015</v>
      </c>
      <c r="F72" s="4" t="s">
        <v>40</v>
      </c>
      <c r="H72" s="4"/>
      <c r="I72" s="4" t="s">
        <v>55</v>
      </c>
      <c r="J72" s="4"/>
      <c r="K72" s="4"/>
    </row>
    <row r="73" spans="1:11" ht="51" x14ac:dyDescent="0.2">
      <c r="A73">
        <f t="shared" si="1"/>
        <v>72</v>
      </c>
      <c r="B73" s="4" t="s">
        <v>543</v>
      </c>
      <c r="C73" s="4" t="s">
        <v>363</v>
      </c>
      <c r="D73" s="4" t="s">
        <v>203</v>
      </c>
      <c r="E73" s="4">
        <v>2015</v>
      </c>
      <c r="F73" s="4" t="s">
        <v>40</v>
      </c>
      <c r="G73" s="4" t="s">
        <v>4</v>
      </c>
      <c r="H73" s="4"/>
      <c r="I73" s="4" t="s">
        <v>60</v>
      </c>
      <c r="J73" s="4"/>
      <c r="K73" s="4"/>
    </row>
    <row r="74" spans="1:11" ht="34" x14ac:dyDescent="0.2">
      <c r="A74">
        <f t="shared" si="1"/>
        <v>73</v>
      </c>
      <c r="B74" s="4" t="s">
        <v>204</v>
      </c>
      <c r="C74" s="4" t="s">
        <v>363</v>
      </c>
      <c r="D74" s="4" t="s">
        <v>205</v>
      </c>
      <c r="E74" s="4">
        <v>2015</v>
      </c>
      <c r="F74" s="4" t="s">
        <v>5</v>
      </c>
      <c r="H74" s="4"/>
      <c r="I74" s="4"/>
      <c r="J74" s="4"/>
      <c r="K74" s="4"/>
    </row>
    <row r="75" spans="1:11" ht="51" x14ac:dyDescent="0.2">
      <c r="A75">
        <f t="shared" si="1"/>
        <v>74</v>
      </c>
      <c r="B75" s="4" t="s">
        <v>206</v>
      </c>
      <c r="C75" s="4" t="s">
        <v>363</v>
      </c>
      <c r="D75" s="4" t="s">
        <v>207</v>
      </c>
      <c r="E75" s="4">
        <v>2015</v>
      </c>
      <c r="F75" s="4" t="s">
        <v>40</v>
      </c>
      <c r="H75" s="4"/>
      <c r="I75" s="4" t="s">
        <v>66</v>
      </c>
      <c r="J75" s="4"/>
      <c r="K75" s="4"/>
    </row>
    <row r="76" spans="1:11" ht="51" x14ac:dyDescent="0.2">
      <c r="A76">
        <f t="shared" si="1"/>
        <v>75</v>
      </c>
      <c r="B76" s="4" t="s">
        <v>208</v>
      </c>
      <c r="C76" s="4" t="s">
        <v>363</v>
      </c>
      <c r="D76" s="4" t="s">
        <v>209</v>
      </c>
      <c r="E76" s="4">
        <v>2015</v>
      </c>
      <c r="F76" s="4" t="s">
        <v>40</v>
      </c>
      <c r="G76" s="4" t="s">
        <v>2</v>
      </c>
      <c r="H76" s="4"/>
      <c r="I76" s="4"/>
      <c r="J76" s="4"/>
      <c r="K76" s="4"/>
    </row>
    <row r="77" spans="1:11" ht="51" x14ac:dyDescent="0.2">
      <c r="A77">
        <f t="shared" si="1"/>
        <v>76</v>
      </c>
      <c r="B77" s="4" t="s">
        <v>210</v>
      </c>
      <c r="C77" s="4" t="s">
        <v>363</v>
      </c>
      <c r="D77" s="4" t="s">
        <v>211</v>
      </c>
      <c r="E77" s="4">
        <v>2015</v>
      </c>
      <c r="F77" s="4" t="s">
        <v>4</v>
      </c>
      <c r="G77" s="4" t="s">
        <v>40</v>
      </c>
      <c r="H77" s="4" t="s">
        <v>2</v>
      </c>
      <c r="I77" s="4" t="s">
        <v>55</v>
      </c>
      <c r="J77" s="4"/>
      <c r="K77" s="4"/>
    </row>
    <row r="78" spans="1:11" ht="51" x14ac:dyDescent="0.2">
      <c r="A78">
        <f t="shared" si="1"/>
        <v>77</v>
      </c>
      <c r="B78" s="4" t="s">
        <v>243</v>
      </c>
      <c r="C78" s="4" t="s">
        <v>363</v>
      </c>
      <c r="D78" s="4" t="s">
        <v>244</v>
      </c>
      <c r="E78" s="4">
        <v>2015</v>
      </c>
      <c r="F78" s="4" t="s">
        <v>40</v>
      </c>
      <c r="G78" s="4" t="s">
        <v>4</v>
      </c>
      <c r="H78" s="4" t="s">
        <v>2</v>
      </c>
      <c r="I78" s="4" t="s">
        <v>58</v>
      </c>
      <c r="J78" s="4"/>
      <c r="K78" s="4"/>
    </row>
    <row r="79" spans="1:11" ht="34" x14ac:dyDescent="0.2">
      <c r="A79">
        <f t="shared" si="1"/>
        <v>78</v>
      </c>
      <c r="B79" s="4" t="s">
        <v>212</v>
      </c>
      <c r="C79" s="4" t="s">
        <v>363</v>
      </c>
      <c r="D79" s="4" t="s">
        <v>213</v>
      </c>
      <c r="E79" s="4">
        <v>2015</v>
      </c>
      <c r="F79" s="4" t="s">
        <v>2</v>
      </c>
      <c r="G79" s="4" t="s">
        <v>4</v>
      </c>
      <c r="H79" s="4"/>
      <c r="I79" s="4"/>
      <c r="J79" s="4"/>
      <c r="K79" s="4"/>
    </row>
    <row r="80" spans="1:11" ht="51" x14ac:dyDescent="0.2">
      <c r="A80">
        <f t="shared" si="1"/>
        <v>79</v>
      </c>
      <c r="B80" s="4" t="s">
        <v>214</v>
      </c>
      <c r="C80" s="4" t="s">
        <v>363</v>
      </c>
      <c r="D80" s="4" t="s">
        <v>215</v>
      </c>
      <c r="E80" s="4">
        <v>2015</v>
      </c>
      <c r="F80" s="4" t="s">
        <v>40</v>
      </c>
      <c r="G80" s="4" t="s">
        <v>4</v>
      </c>
      <c r="H80" s="4" t="s">
        <v>5</v>
      </c>
      <c r="I80" s="4"/>
      <c r="J80" s="4"/>
      <c r="K80" s="4"/>
    </row>
    <row r="81" spans="1:11" ht="51" x14ac:dyDescent="0.2">
      <c r="A81">
        <f t="shared" si="1"/>
        <v>80</v>
      </c>
      <c r="B81" s="4" t="s">
        <v>146</v>
      </c>
      <c r="C81" s="4" t="s">
        <v>363</v>
      </c>
      <c r="D81" s="4" t="s">
        <v>216</v>
      </c>
      <c r="E81" s="4">
        <v>2015</v>
      </c>
      <c r="F81" s="4" t="s">
        <v>40</v>
      </c>
      <c r="G81" s="4" t="s">
        <v>4</v>
      </c>
      <c r="H81" s="4" t="s">
        <v>5</v>
      </c>
      <c r="I81" s="4"/>
      <c r="J81" s="4"/>
      <c r="K81" s="4"/>
    </row>
    <row r="82" spans="1:11" ht="51" x14ac:dyDescent="0.2">
      <c r="A82">
        <f t="shared" si="1"/>
        <v>81</v>
      </c>
      <c r="B82" s="4" t="s">
        <v>217</v>
      </c>
      <c r="C82" s="4" t="s">
        <v>363</v>
      </c>
      <c r="D82" s="4" t="s">
        <v>218</v>
      </c>
      <c r="E82" s="4">
        <v>2015</v>
      </c>
      <c r="F82" s="4" t="s">
        <v>40</v>
      </c>
      <c r="H82" s="4"/>
      <c r="I82" s="4"/>
      <c r="J82" s="4"/>
      <c r="K82" s="4"/>
    </row>
    <row r="83" spans="1:11" ht="51" x14ac:dyDescent="0.2">
      <c r="A83">
        <f t="shared" si="1"/>
        <v>82</v>
      </c>
      <c r="B83" s="4" t="s">
        <v>219</v>
      </c>
      <c r="C83" s="4" t="s">
        <v>363</v>
      </c>
      <c r="D83" s="4" t="s">
        <v>220</v>
      </c>
      <c r="E83" s="4">
        <v>2015</v>
      </c>
      <c r="F83" s="4" t="s">
        <v>40</v>
      </c>
      <c r="H83" s="4"/>
      <c r="I83" s="4" t="s">
        <v>55</v>
      </c>
      <c r="J83" s="4"/>
      <c r="K83" s="4"/>
    </row>
    <row r="84" spans="1:11" ht="51" x14ac:dyDescent="0.2">
      <c r="A84">
        <f t="shared" si="1"/>
        <v>83</v>
      </c>
      <c r="B84" s="4" t="s">
        <v>221</v>
      </c>
      <c r="C84" s="4" t="s">
        <v>363</v>
      </c>
      <c r="D84" s="4" t="s">
        <v>222</v>
      </c>
      <c r="E84" s="4">
        <v>2015</v>
      </c>
      <c r="F84" s="4" t="s">
        <v>2</v>
      </c>
      <c r="G84" s="4" t="s">
        <v>5</v>
      </c>
      <c r="H84" s="4"/>
      <c r="I84" s="4"/>
      <c r="J84" s="4"/>
      <c r="K84" s="4"/>
    </row>
    <row r="85" spans="1:11" ht="51" x14ac:dyDescent="0.2">
      <c r="A85">
        <f t="shared" si="1"/>
        <v>84</v>
      </c>
      <c r="B85" s="4" t="s">
        <v>223</v>
      </c>
      <c r="C85" s="4" t="s">
        <v>363</v>
      </c>
      <c r="D85" s="4" t="s">
        <v>224</v>
      </c>
      <c r="E85" s="4">
        <v>2015</v>
      </c>
      <c r="F85" s="4" t="s">
        <v>2</v>
      </c>
      <c r="G85" s="4" t="s">
        <v>4</v>
      </c>
      <c r="H85" s="4"/>
      <c r="I85" s="4"/>
      <c r="J85" s="4"/>
      <c r="K85" s="4"/>
    </row>
    <row r="86" spans="1:11" ht="34" x14ac:dyDescent="0.2">
      <c r="A86">
        <f t="shared" si="1"/>
        <v>85</v>
      </c>
      <c r="B86" s="4" t="s">
        <v>225</v>
      </c>
      <c r="C86" s="4" t="s">
        <v>363</v>
      </c>
      <c r="D86" s="4" t="s">
        <v>226</v>
      </c>
      <c r="E86" s="4">
        <v>2015</v>
      </c>
      <c r="F86" s="4" t="s">
        <v>4</v>
      </c>
      <c r="H86" s="4"/>
      <c r="I86" s="4"/>
      <c r="J86" s="4"/>
      <c r="K86" s="4"/>
    </row>
    <row r="87" spans="1:11" ht="34" x14ac:dyDescent="0.2">
      <c r="A87">
        <f t="shared" si="1"/>
        <v>86</v>
      </c>
      <c r="B87" s="4" t="s">
        <v>227</v>
      </c>
      <c r="C87" s="4" t="s">
        <v>363</v>
      </c>
      <c r="D87" s="4" t="s">
        <v>228</v>
      </c>
      <c r="E87" s="4">
        <v>2015</v>
      </c>
      <c r="F87" s="4" t="s">
        <v>4</v>
      </c>
      <c r="H87" s="4"/>
      <c r="I87" s="4"/>
      <c r="J87" s="4"/>
      <c r="K87" s="4"/>
    </row>
    <row r="88" spans="1:11" ht="34" x14ac:dyDescent="0.2">
      <c r="A88">
        <f t="shared" si="1"/>
        <v>87</v>
      </c>
      <c r="B88" s="4" t="s">
        <v>229</v>
      </c>
      <c r="C88" s="4" t="s">
        <v>363</v>
      </c>
      <c r="D88" s="4" t="s">
        <v>230</v>
      </c>
      <c r="E88" s="4">
        <v>2015</v>
      </c>
      <c r="F88" s="4" t="s">
        <v>2</v>
      </c>
      <c r="G88" s="4" t="s">
        <v>8</v>
      </c>
      <c r="H88" s="4" t="s">
        <v>5</v>
      </c>
      <c r="I88" s="4"/>
      <c r="J88" s="4"/>
      <c r="K88" s="4"/>
    </row>
    <row r="89" spans="1:11" ht="51" x14ac:dyDescent="0.2">
      <c r="A89">
        <f t="shared" si="1"/>
        <v>88</v>
      </c>
      <c r="B89" s="4" t="s">
        <v>231</v>
      </c>
      <c r="C89" s="4" t="s">
        <v>363</v>
      </c>
      <c r="D89" s="4" t="s">
        <v>232</v>
      </c>
      <c r="E89" s="4">
        <v>2015</v>
      </c>
      <c r="F89" s="4" t="s">
        <v>40</v>
      </c>
      <c r="G89" s="4" t="s">
        <v>2</v>
      </c>
      <c r="H89" s="4"/>
      <c r="I89" s="4" t="s">
        <v>55</v>
      </c>
      <c r="J89" s="4"/>
      <c r="K89" s="4"/>
    </row>
    <row r="90" spans="1:11" ht="34" x14ac:dyDescent="0.2">
      <c r="A90">
        <f t="shared" si="1"/>
        <v>89</v>
      </c>
      <c r="B90" s="4" t="s">
        <v>233</v>
      </c>
      <c r="C90" s="4" t="s">
        <v>363</v>
      </c>
      <c r="D90" s="4" t="s">
        <v>234</v>
      </c>
      <c r="E90" s="4">
        <v>2015</v>
      </c>
      <c r="F90" s="4" t="s">
        <v>4</v>
      </c>
      <c r="G90" s="4" t="s">
        <v>2</v>
      </c>
      <c r="H90" s="4"/>
      <c r="I90" s="4"/>
      <c r="J90" s="4"/>
      <c r="K90" s="4"/>
    </row>
    <row r="91" spans="1:11" ht="34" x14ac:dyDescent="0.2">
      <c r="A91">
        <f t="shared" si="1"/>
        <v>90</v>
      </c>
      <c r="B91" s="4" t="s">
        <v>235</v>
      </c>
      <c r="C91" s="4" t="s">
        <v>363</v>
      </c>
      <c r="D91" s="4" t="s">
        <v>236</v>
      </c>
      <c r="E91" s="4">
        <v>2015</v>
      </c>
      <c r="F91" s="4" t="s">
        <v>2</v>
      </c>
      <c r="G91" s="4" t="s">
        <v>5</v>
      </c>
      <c r="H91" s="4"/>
      <c r="I91" s="4"/>
      <c r="J91" s="4"/>
      <c r="K91" s="4"/>
    </row>
    <row r="92" spans="1:11" ht="34" x14ac:dyDescent="0.2">
      <c r="A92">
        <f t="shared" si="1"/>
        <v>91</v>
      </c>
      <c r="B92" s="4" t="s">
        <v>237</v>
      </c>
      <c r="C92" s="4" t="s">
        <v>363</v>
      </c>
      <c r="D92" s="4" t="s">
        <v>238</v>
      </c>
      <c r="E92" s="4">
        <v>2015</v>
      </c>
      <c r="F92" s="4" t="s">
        <v>2</v>
      </c>
      <c r="H92" s="4"/>
      <c r="I92" s="4"/>
      <c r="J92" s="4"/>
      <c r="K92" s="4"/>
    </row>
    <row r="93" spans="1:11" ht="51" x14ac:dyDescent="0.2">
      <c r="A93">
        <f t="shared" si="1"/>
        <v>92</v>
      </c>
      <c r="B93" s="4" t="s">
        <v>239</v>
      </c>
      <c r="C93" s="4" t="s">
        <v>363</v>
      </c>
      <c r="D93" s="4" t="s">
        <v>240</v>
      </c>
      <c r="E93" s="4">
        <v>2015</v>
      </c>
      <c r="F93" s="4" t="s">
        <v>40</v>
      </c>
      <c r="G93" s="4" t="s">
        <v>5</v>
      </c>
      <c r="H93" s="4"/>
      <c r="I93" s="4"/>
      <c r="J93" s="4"/>
      <c r="K93" s="4"/>
    </row>
    <row r="94" spans="1:11" ht="51" x14ac:dyDescent="0.2">
      <c r="A94">
        <f t="shared" si="1"/>
        <v>93</v>
      </c>
      <c r="B94" s="4" t="s">
        <v>241</v>
      </c>
      <c r="C94" s="4" t="s">
        <v>363</v>
      </c>
      <c r="D94" s="4" t="s">
        <v>242</v>
      </c>
      <c r="E94" s="4">
        <v>2015</v>
      </c>
      <c r="F94" s="4" t="s">
        <v>40</v>
      </c>
      <c r="H94" s="4"/>
      <c r="I94" s="4"/>
      <c r="J94" s="4"/>
      <c r="K94" s="4"/>
    </row>
    <row r="95" spans="1:11" ht="51" x14ac:dyDescent="0.2">
      <c r="A95">
        <f t="shared" si="1"/>
        <v>94</v>
      </c>
      <c r="B95" s="4" t="s">
        <v>133</v>
      </c>
      <c r="C95" s="4" t="s">
        <v>364</v>
      </c>
      <c r="D95" s="4" t="s">
        <v>68</v>
      </c>
      <c r="E95" s="4">
        <v>2017</v>
      </c>
      <c r="F95" s="4" t="s">
        <v>2</v>
      </c>
      <c r="G95" s="4" t="s">
        <v>9</v>
      </c>
      <c r="I95" s="4" t="s">
        <v>55</v>
      </c>
      <c r="J95" s="4"/>
      <c r="K95" s="4"/>
    </row>
    <row r="96" spans="1:11" ht="51" x14ac:dyDescent="0.2">
      <c r="A96">
        <f t="shared" si="1"/>
        <v>95</v>
      </c>
      <c r="B96" s="4" t="s">
        <v>134</v>
      </c>
      <c r="C96" s="4" t="s">
        <v>364</v>
      </c>
      <c r="D96" s="4" t="s">
        <v>69</v>
      </c>
      <c r="E96" s="4">
        <v>2017</v>
      </c>
      <c r="F96" s="4" t="s">
        <v>2</v>
      </c>
      <c r="H96" s="4"/>
      <c r="I96" s="4"/>
      <c r="J96" s="4"/>
      <c r="K96" s="4"/>
    </row>
    <row r="97" spans="1:11" ht="51" x14ac:dyDescent="0.2">
      <c r="A97">
        <f t="shared" si="1"/>
        <v>96</v>
      </c>
      <c r="B97" s="4" t="s">
        <v>167</v>
      </c>
      <c r="C97" s="4" t="s">
        <v>364</v>
      </c>
      <c r="D97" s="4" t="s">
        <v>103</v>
      </c>
      <c r="E97" s="4">
        <v>2016</v>
      </c>
      <c r="F97" s="4" t="s">
        <v>40</v>
      </c>
      <c r="G97" s="4" t="s">
        <v>4</v>
      </c>
      <c r="H97" s="4" t="s">
        <v>6</v>
      </c>
      <c r="I97" s="4" t="s">
        <v>58</v>
      </c>
      <c r="J97" s="4"/>
      <c r="K97" s="4"/>
    </row>
    <row r="98" spans="1:11" ht="51" x14ac:dyDescent="0.2">
      <c r="A98">
        <f t="shared" si="1"/>
        <v>97</v>
      </c>
      <c r="B98" s="4" t="s">
        <v>168</v>
      </c>
      <c r="C98" s="4" t="s">
        <v>364</v>
      </c>
      <c r="D98" s="4" t="s">
        <v>104</v>
      </c>
      <c r="E98" s="4">
        <v>2016</v>
      </c>
      <c r="F98" s="4" t="s">
        <v>6</v>
      </c>
      <c r="G98" s="4" t="s">
        <v>2</v>
      </c>
      <c r="H98" s="4"/>
      <c r="I98" s="4"/>
      <c r="J98" s="4"/>
      <c r="K98" s="4"/>
    </row>
    <row r="99" spans="1:11" ht="51" x14ac:dyDescent="0.2">
      <c r="A99">
        <f t="shared" si="1"/>
        <v>98</v>
      </c>
      <c r="B99" s="4" t="s">
        <v>169</v>
      </c>
      <c r="C99" s="4" t="s">
        <v>364</v>
      </c>
      <c r="D99" s="4" t="s">
        <v>105</v>
      </c>
      <c r="E99" s="4">
        <v>2016</v>
      </c>
      <c r="F99" s="4" t="s">
        <v>5</v>
      </c>
      <c r="G99" s="4" t="s">
        <v>6</v>
      </c>
      <c r="H99" s="4"/>
      <c r="I99" s="4"/>
      <c r="J99" s="4"/>
      <c r="K99" s="4"/>
    </row>
    <row r="100" spans="1:11" ht="51" x14ac:dyDescent="0.2">
      <c r="A100">
        <f t="shared" si="1"/>
        <v>99</v>
      </c>
      <c r="B100" s="4" t="s">
        <v>170</v>
      </c>
      <c r="C100" s="4" t="s">
        <v>364</v>
      </c>
      <c r="D100" s="4" t="s">
        <v>106</v>
      </c>
      <c r="E100" s="4">
        <v>2016</v>
      </c>
      <c r="F100" s="4" t="s">
        <v>40</v>
      </c>
      <c r="G100" s="4" t="s">
        <v>4</v>
      </c>
      <c r="H100" s="4"/>
      <c r="I100" s="4"/>
      <c r="J100" s="4"/>
      <c r="K100" s="4"/>
    </row>
    <row r="101" spans="1:11" ht="51" x14ac:dyDescent="0.2">
      <c r="A101">
        <f t="shared" si="1"/>
        <v>100</v>
      </c>
      <c r="B101" s="4" t="s">
        <v>171</v>
      </c>
      <c r="C101" s="4" t="s">
        <v>364</v>
      </c>
      <c r="D101" s="4" t="s">
        <v>107</v>
      </c>
      <c r="E101" s="4">
        <v>2016</v>
      </c>
      <c r="F101" s="4" t="s">
        <v>5</v>
      </c>
      <c r="G101" s="4" t="s">
        <v>2</v>
      </c>
      <c r="H101" s="4" t="s">
        <v>4</v>
      </c>
      <c r="I101" s="4"/>
      <c r="J101" s="4"/>
      <c r="K101" s="4"/>
    </row>
    <row r="102" spans="1:11" ht="51" x14ac:dyDescent="0.2">
      <c r="A102">
        <f t="shared" si="1"/>
        <v>101</v>
      </c>
      <c r="B102" s="4" t="s">
        <v>172</v>
      </c>
      <c r="C102" s="4" t="s">
        <v>364</v>
      </c>
      <c r="D102" s="4" t="s">
        <v>108</v>
      </c>
      <c r="E102" s="4">
        <v>2016</v>
      </c>
      <c r="F102" s="4" t="s">
        <v>2</v>
      </c>
      <c r="H102" s="4"/>
      <c r="I102" s="4"/>
      <c r="J102" s="4"/>
      <c r="K102" s="4"/>
    </row>
    <row r="103" spans="1:11" ht="51" x14ac:dyDescent="0.2">
      <c r="A103">
        <f t="shared" si="1"/>
        <v>102</v>
      </c>
      <c r="B103" s="4" t="s">
        <v>173</v>
      </c>
      <c r="C103" s="4" t="s">
        <v>364</v>
      </c>
      <c r="D103" s="4" t="s">
        <v>109</v>
      </c>
      <c r="E103" s="4">
        <v>2016</v>
      </c>
      <c r="F103" s="4" t="s">
        <v>2</v>
      </c>
      <c r="G103" s="4" t="s">
        <v>5</v>
      </c>
      <c r="H103" s="4"/>
      <c r="I103" s="4" t="s">
        <v>60</v>
      </c>
      <c r="J103" s="4"/>
      <c r="K103" s="4"/>
    </row>
    <row r="104" spans="1:11" ht="51" x14ac:dyDescent="0.2">
      <c r="A104">
        <f t="shared" si="1"/>
        <v>103</v>
      </c>
      <c r="B104" s="4" t="s">
        <v>245</v>
      </c>
      <c r="C104" s="4" t="s">
        <v>364</v>
      </c>
      <c r="D104" s="4" t="s">
        <v>246</v>
      </c>
      <c r="E104" s="4">
        <v>2015</v>
      </c>
      <c r="F104" s="4" t="s">
        <v>4</v>
      </c>
      <c r="H104" s="4"/>
      <c r="I104" s="4"/>
      <c r="J104" s="4"/>
      <c r="K104" s="4"/>
    </row>
    <row r="105" spans="1:11" ht="51" x14ac:dyDescent="0.2">
      <c r="A105">
        <f t="shared" si="1"/>
        <v>104</v>
      </c>
      <c r="B105" s="4" t="s">
        <v>247</v>
      </c>
      <c r="C105" s="4" t="s">
        <v>364</v>
      </c>
      <c r="D105" s="4" t="s">
        <v>248</v>
      </c>
      <c r="E105" s="4">
        <v>2015</v>
      </c>
      <c r="F105" s="4" t="s">
        <v>5</v>
      </c>
      <c r="H105" s="4"/>
      <c r="I105" s="4"/>
      <c r="J105" s="4"/>
      <c r="K105" s="4"/>
    </row>
    <row r="106" spans="1:11" ht="51" x14ac:dyDescent="0.2">
      <c r="A106">
        <f t="shared" si="1"/>
        <v>105</v>
      </c>
      <c r="B106" s="4" t="s">
        <v>249</v>
      </c>
      <c r="C106" s="4" t="s">
        <v>364</v>
      </c>
      <c r="D106" s="4" t="s">
        <v>250</v>
      </c>
      <c r="E106" s="4">
        <v>2015</v>
      </c>
      <c r="F106" s="4" t="s">
        <v>2</v>
      </c>
      <c r="G106" s="4" t="s">
        <v>40</v>
      </c>
      <c r="H106" s="4"/>
      <c r="I106" s="4" t="s">
        <v>55</v>
      </c>
      <c r="J106" s="4"/>
      <c r="K106" s="4"/>
    </row>
    <row r="107" spans="1:11" ht="51" x14ac:dyDescent="0.2">
      <c r="A107">
        <f t="shared" si="1"/>
        <v>106</v>
      </c>
      <c r="B107" s="4" t="s">
        <v>282</v>
      </c>
      <c r="C107" s="4" t="s">
        <v>365</v>
      </c>
      <c r="D107" s="4" t="s">
        <v>283</v>
      </c>
      <c r="E107" s="4">
        <v>2017</v>
      </c>
      <c r="F107" s="4" t="s">
        <v>2</v>
      </c>
      <c r="H107" s="4"/>
      <c r="I107" s="4"/>
      <c r="J107" s="4"/>
      <c r="K107" s="4"/>
    </row>
    <row r="108" spans="1:11" ht="51" x14ac:dyDescent="0.2">
      <c r="A108">
        <f t="shared" si="1"/>
        <v>107</v>
      </c>
      <c r="B108" s="4" t="s">
        <v>284</v>
      </c>
      <c r="C108" s="4" t="s">
        <v>365</v>
      </c>
      <c r="D108" s="4" t="s">
        <v>285</v>
      </c>
      <c r="E108" s="4">
        <v>2017</v>
      </c>
      <c r="F108" s="4" t="s">
        <v>2</v>
      </c>
      <c r="I108" s="4" t="s">
        <v>55</v>
      </c>
      <c r="J108" s="4"/>
      <c r="K108" s="4"/>
    </row>
    <row r="109" spans="1:11" ht="51" x14ac:dyDescent="0.2">
      <c r="A109">
        <f t="shared" si="1"/>
        <v>108</v>
      </c>
      <c r="B109" s="4" t="s">
        <v>286</v>
      </c>
      <c r="C109" s="4" t="s">
        <v>365</v>
      </c>
      <c r="D109" s="4" t="s">
        <v>287</v>
      </c>
      <c r="E109" s="4">
        <v>2017</v>
      </c>
      <c r="F109" s="4" t="s">
        <v>5</v>
      </c>
      <c r="H109" s="4"/>
      <c r="I109" s="4"/>
      <c r="J109" s="4"/>
      <c r="K109" s="4"/>
    </row>
    <row r="110" spans="1:11" ht="51" x14ac:dyDescent="0.2">
      <c r="A110">
        <f t="shared" si="1"/>
        <v>109</v>
      </c>
      <c r="B110" s="4" t="s">
        <v>288</v>
      </c>
      <c r="C110" s="4" t="s">
        <v>365</v>
      </c>
      <c r="D110" s="4" t="s">
        <v>289</v>
      </c>
      <c r="E110" s="4">
        <v>2017</v>
      </c>
      <c r="F110" s="4" t="s">
        <v>2</v>
      </c>
      <c r="H110" s="4"/>
      <c r="I110" s="4"/>
      <c r="J110" s="4"/>
      <c r="K110" s="4"/>
    </row>
    <row r="111" spans="1:11" ht="51" x14ac:dyDescent="0.2">
      <c r="A111">
        <f t="shared" si="1"/>
        <v>110</v>
      </c>
      <c r="B111" s="4" t="s">
        <v>290</v>
      </c>
      <c r="C111" s="4" t="s">
        <v>365</v>
      </c>
      <c r="D111" s="4" t="s">
        <v>291</v>
      </c>
      <c r="E111" s="4">
        <v>2017</v>
      </c>
      <c r="F111" s="4" t="s">
        <v>40</v>
      </c>
      <c r="G111" s="4" t="s">
        <v>2</v>
      </c>
      <c r="H111" s="4"/>
      <c r="I111" s="4"/>
      <c r="J111" s="4"/>
      <c r="K111" s="4"/>
    </row>
    <row r="112" spans="1:11" ht="51" x14ac:dyDescent="0.2">
      <c r="A112">
        <f t="shared" si="1"/>
        <v>111</v>
      </c>
      <c r="B112" s="4" t="s">
        <v>292</v>
      </c>
      <c r="C112" s="4" t="s">
        <v>365</v>
      </c>
      <c r="D112" s="4" t="s">
        <v>293</v>
      </c>
      <c r="E112" s="4">
        <v>2017</v>
      </c>
      <c r="F112" s="4" t="s">
        <v>6</v>
      </c>
      <c r="G112" s="4" t="s">
        <v>5</v>
      </c>
      <c r="H112" s="4"/>
      <c r="I112" s="4"/>
      <c r="J112" s="4"/>
      <c r="K112" s="4"/>
    </row>
    <row r="113" spans="1:11" ht="51" x14ac:dyDescent="0.2">
      <c r="A113">
        <f t="shared" si="1"/>
        <v>112</v>
      </c>
      <c r="B113" s="4" t="s">
        <v>294</v>
      </c>
      <c r="C113" s="4" t="s">
        <v>365</v>
      </c>
      <c r="D113" s="4" t="s">
        <v>295</v>
      </c>
      <c r="E113" s="4">
        <v>2017</v>
      </c>
      <c r="F113" s="4" t="s">
        <v>40</v>
      </c>
      <c r="H113" s="4"/>
      <c r="I113" s="4"/>
      <c r="J113" s="4"/>
      <c r="K113" s="4"/>
    </row>
    <row r="114" spans="1:11" ht="51" x14ac:dyDescent="0.2">
      <c r="A114">
        <f t="shared" si="1"/>
        <v>113</v>
      </c>
      <c r="B114" s="4" t="s">
        <v>296</v>
      </c>
      <c r="C114" s="4" t="s">
        <v>365</v>
      </c>
      <c r="D114" s="4" t="s">
        <v>297</v>
      </c>
      <c r="E114" s="4">
        <v>2017</v>
      </c>
      <c r="F114" s="4" t="s">
        <v>2</v>
      </c>
      <c r="G114" s="4" t="s">
        <v>40</v>
      </c>
      <c r="H114" s="4"/>
      <c r="I114" s="4" t="s">
        <v>55</v>
      </c>
      <c r="J114" s="4"/>
      <c r="K114" s="4"/>
    </row>
    <row r="115" spans="1:11" ht="68" x14ac:dyDescent="0.2">
      <c r="A115">
        <f t="shared" si="1"/>
        <v>114</v>
      </c>
      <c r="B115" s="4" t="s">
        <v>298</v>
      </c>
      <c r="C115" s="4" t="s">
        <v>365</v>
      </c>
      <c r="D115" s="4" t="s">
        <v>299</v>
      </c>
      <c r="E115" s="4">
        <v>2016</v>
      </c>
      <c r="F115" s="4" t="s">
        <v>5</v>
      </c>
      <c r="H115" s="4"/>
      <c r="I115" s="4"/>
      <c r="J115" s="4"/>
      <c r="K115" s="4"/>
    </row>
    <row r="116" spans="1:11" ht="51" x14ac:dyDescent="0.2">
      <c r="A116">
        <f t="shared" si="1"/>
        <v>115</v>
      </c>
      <c r="B116" s="4" t="s">
        <v>300</v>
      </c>
      <c r="C116" s="4" t="s">
        <v>365</v>
      </c>
      <c r="D116" s="4" t="s">
        <v>301</v>
      </c>
      <c r="E116" s="4">
        <v>2016</v>
      </c>
      <c r="F116" s="4" t="s">
        <v>40</v>
      </c>
      <c r="G116" s="4" t="s">
        <v>2</v>
      </c>
      <c r="H116" s="4"/>
      <c r="I116" s="4" t="s">
        <v>55</v>
      </c>
      <c r="J116" s="4"/>
      <c r="K116" s="4"/>
    </row>
    <row r="117" spans="1:11" ht="51" x14ac:dyDescent="0.2">
      <c r="A117">
        <f t="shared" si="1"/>
        <v>116</v>
      </c>
      <c r="B117" s="4" t="s">
        <v>302</v>
      </c>
      <c r="C117" s="4" t="s">
        <v>365</v>
      </c>
      <c r="D117" s="4" t="s">
        <v>303</v>
      </c>
      <c r="E117" s="4">
        <v>2015</v>
      </c>
      <c r="F117" s="4" t="s">
        <v>2</v>
      </c>
      <c r="H117" s="4"/>
      <c r="I117" s="4"/>
      <c r="J117" s="4"/>
      <c r="K117" s="4"/>
    </row>
    <row r="118" spans="1:11" ht="51" x14ac:dyDescent="0.2">
      <c r="A118">
        <f t="shared" si="1"/>
        <v>117</v>
      </c>
      <c r="B118" s="4" t="s">
        <v>304</v>
      </c>
      <c r="C118" s="4" t="s">
        <v>365</v>
      </c>
      <c r="D118" s="4" t="s">
        <v>305</v>
      </c>
      <c r="E118" s="4">
        <v>2015</v>
      </c>
      <c r="F118" s="4" t="s">
        <v>40</v>
      </c>
      <c r="G118" s="4" t="s">
        <v>5</v>
      </c>
      <c r="H118" s="4"/>
      <c r="I118" s="4" t="s">
        <v>58</v>
      </c>
      <c r="J118" s="4"/>
      <c r="K118" s="4"/>
    </row>
    <row r="119" spans="1:11" ht="51" x14ac:dyDescent="0.2">
      <c r="A119">
        <f t="shared" si="1"/>
        <v>118</v>
      </c>
      <c r="B119" s="4" t="s">
        <v>542</v>
      </c>
      <c r="C119" s="4" t="s">
        <v>365</v>
      </c>
      <c r="D119" s="4" t="s">
        <v>306</v>
      </c>
      <c r="E119" s="4">
        <v>2015</v>
      </c>
      <c r="F119" s="4" t="s">
        <v>40</v>
      </c>
      <c r="H119" s="4"/>
      <c r="I119" s="4" t="s">
        <v>66</v>
      </c>
      <c r="J119" s="4"/>
      <c r="K119" s="4"/>
    </row>
    <row r="120" spans="1:11" x14ac:dyDescent="0.2">
      <c r="A120" t="str">
        <f t="shared" si="1"/>
        <v/>
      </c>
      <c r="H120" s="4"/>
      <c r="I120" s="4"/>
      <c r="J120" s="4"/>
      <c r="K120" s="4"/>
    </row>
    <row r="121" spans="1:11" x14ac:dyDescent="0.2">
      <c r="A121" t="str">
        <f t="shared" si="1"/>
        <v/>
      </c>
      <c r="H121" s="4"/>
      <c r="I121" s="4"/>
      <c r="J121" s="4"/>
      <c r="K121" s="4"/>
    </row>
    <row r="122" spans="1:11" x14ac:dyDescent="0.2">
      <c r="A122" t="str">
        <f t="shared" si="1"/>
        <v/>
      </c>
      <c r="H122" s="4"/>
      <c r="I122" s="4"/>
      <c r="J122" s="4"/>
      <c r="K122" s="4"/>
    </row>
    <row r="123" spans="1:11" x14ac:dyDescent="0.2">
      <c r="A123" t="str">
        <f t="shared" si="1"/>
        <v/>
      </c>
      <c r="H123" s="4"/>
      <c r="I123" s="4"/>
      <c r="J123" s="4"/>
      <c r="K123" s="4"/>
    </row>
    <row r="124" spans="1:11" x14ac:dyDescent="0.2">
      <c r="A124" t="str">
        <f t="shared" si="1"/>
        <v/>
      </c>
      <c r="H124" s="4"/>
      <c r="I124" s="4"/>
      <c r="J124" s="4"/>
      <c r="K124" s="4"/>
    </row>
    <row r="125" spans="1:11" x14ac:dyDescent="0.2">
      <c r="A125" t="str">
        <f t="shared" si="1"/>
        <v/>
      </c>
      <c r="H125" s="4"/>
      <c r="I125" s="4"/>
      <c r="J125" s="4"/>
      <c r="K125" s="4"/>
    </row>
    <row r="126" spans="1:11" x14ac:dyDescent="0.2">
      <c r="A126" t="str">
        <f t="shared" si="1"/>
        <v/>
      </c>
      <c r="H126" s="4"/>
      <c r="I126" s="4"/>
      <c r="J126" s="4"/>
      <c r="K126" s="4"/>
    </row>
    <row r="127" spans="1:11" x14ac:dyDescent="0.2">
      <c r="A127" t="str">
        <f t="shared" si="1"/>
        <v/>
      </c>
      <c r="H127" s="4"/>
      <c r="I127" s="4"/>
      <c r="J127" s="4"/>
      <c r="K127" s="4"/>
    </row>
    <row r="128" spans="1:11" x14ac:dyDescent="0.2">
      <c r="A128" t="str">
        <f t="shared" si="1"/>
        <v/>
      </c>
      <c r="H128" s="4"/>
      <c r="I128" s="4"/>
      <c r="J128" s="4"/>
      <c r="K128" s="4"/>
    </row>
    <row r="129" spans="1:11" x14ac:dyDescent="0.2">
      <c r="A129" t="str">
        <f t="shared" si="1"/>
        <v/>
      </c>
      <c r="H129" s="4"/>
      <c r="I129" s="4"/>
      <c r="J129" s="4"/>
      <c r="K129" s="4"/>
    </row>
    <row r="130" spans="1:11" x14ac:dyDescent="0.2">
      <c r="A130" t="str">
        <f t="shared" si="1"/>
        <v/>
      </c>
      <c r="H130" s="4"/>
      <c r="I130" s="4"/>
      <c r="J130" s="4"/>
      <c r="K130" s="4"/>
    </row>
    <row r="131" spans="1:11" x14ac:dyDescent="0.2">
      <c r="A131" t="str">
        <f t="shared" ref="A131:A194" si="2">IF(ISBLANK(B131),"",ROW(B131)-1)</f>
        <v/>
      </c>
      <c r="H131" s="4"/>
      <c r="I131" s="4"/>
      <c r="J131" s="4"/>
      <c r="K131" s="4"/>
    </row>
    <row r="132" spans="1:11" x14ac:dyDescent="0.2">
      <c r="A132" t="str">
        <f t="shared" si="2"/>
        <v/>
      </c>
      <c r="H132" s="4"/>
      <c r="I132" s="4"/>
      <c r="J132" s="4"/>
      <c r="K132" s="4"/>
    </row>
    <row r="133" spans="1:11" x14ac:dyDescent="0.2">
      <c r="A133" t="str">
        <f t="shared" si="2"/>
        <v/>
      </c>
      <c r="H133" s="4"/>
      <c r="I133" s="4"/>
      <c r="J133" s="4"/>
      <c r="K133" s="4"/>
    </row>
    <row r="134" spans="1:11" x14ac:dyDescent="0.2">
      <c r="A134" t="str">
        <f t="shared" si="2"/>
        <v/>
      </c>
      <c r="H134" s="4"/>
      <c r="I134" s="4"/>
      <c r="J134" s="4"/>
      <c r="K134" s="4"/>
    </row>
    <row r="135" spans="1:11" x14ac:dyDescent="0.2">
      <c r="A135" t="str">
        <f t="shared" si="2"/>
        <v/>
      </c>
      <c r="H135" s="4"/>
      <c r="I135" s="4"/>
      <c r="J135" s="4"/>
      <c r="K135" s="4"/>
    </row>
    <row r="136" spans="1:11" x14ac:dyDescent="0.2">
      <c r="A136" t="str">
        <f t="shared" si="2"/>
        <v/>
      </c>
      <c r="H136" s="4"/>
      <c r="I136" s="4"/>
      <c r="J136" s="4"/>
      <c r="K136" s="4"/>
    </row>
    <row r="137" spans="1:11" x14ac:dyDescent="0.2">
      <c r="A137" t="str">
        <f t="shared" si="2"/>
        <v/>
      </c>
      <c r="H137" s="4"/>
      <c r="I137" s="4"/>
      <c r="J137" s="4"/>
      <c r="K137" s="4"/>
    </row>
    <row r="138" spans="1:11" x14ac:dyDescent="0.2">
      <c r="A138" t="str">
        <f t="shared" si="2"/>
        <v/>
      </c>
      <c r="H138" s="4"/>
      <c r="I138" s="4"/>
      <c r="J138" s="4"/>
      <c r="K138" s="4"/>
    </row>
    <row r="139" spans="1:11" x14ac:dyDescent="0.2">
      <c r="A139" t="str">
        <f t="shared" si="2"/>
        <v/>
      </c>
      <c r="H139" s="4"/>
      <c r="I139" s="4"/>
      <c r="J139" s="4"/>
      <c r="K139" s="4"/>
    </row>
    <row r="140" spans="1:11" x14ac:dyDescent="0.2">
      <c r="A140" t="str">
        <f t="shared" si="2"/>
        <v/>
      </c>
      <c r="H140" s="4"/>
      <c r="I140" s="4"/>
      <c r="J140" s="4"/>
      <c r="K140" s="4"/>
    </row>
    <row r="141" spans="1:11" x14ac:dyDescent="0.2">
      <c r="A141" t="str">
        <f t="shared" si="2"/>
        <v/>
      </c>
      <c r="H141" s="4"/>
      <c r="I141" s="4"/>
      <c r="J141" s="4"/>
      <c r="K141" s="4"/>
    </row>
    <row r="142" spans="1:11" x14ac:dyDescent="0.2">
      <c r="A142" t="str">
        <f t="shared" si="2"/>
        <v/>
      </c>
      <c r="H142" s="4"/>
      <c r="I142" s="4"/>
      <c r="J142" s="4"/>
      <c r="K142" s="4"/>
    </row>
    <row r="143" spans="1:11" x14ac:dyDescent="0.2">
      <c r="A143" t="str">
        <f t="shared" si="2"/>
        <v/>
      </c>
      <c r="H143" s="4"/>
      <c r="I143" s="4"/>
      <c r="J143" s="4"/>
      <c r="K143" s="4"/>
    </row>
    <row r="144" spans="1:11" x14ac:dyDescent="0.2">
      <c r="A144" t="str">
        <f t="shared" si="2"/>
        <v/>
      </c>
      <c r="H144" s="4"/>
      <c r="I144" s="4"/>
      <c r="J144" s="4"/>
      <c r="K144" s="4"/>
    </row>
    <row r="145" spans="1:11" x14ac:dyDescent="0.2">
      <c r="A145" t="str">
        <f t="shared" si="2"/>
        <v/>
      </c>
      <c r="H145" s="4"/>
      <c r="I145" s="4"/>
      <c r="J145" s="4"/>
      <c r="K145" s="4"/>
    </row>
    <row r="146" spans="1:11" x14ac:dyDescent="0.2">
      <c r="A146" t="str">
        <f t="shared" si="2"/>
        <v/>
      </c>
      <c r="H146" s="4"/>
      <c r="I146" s="4"/>
      <c r="J146" s="4"/>
      <c r="K146" s="4"/>
    </row>
    <row r="147" spans="1:11" x14ac:dyDescent="0.2">
      <c r="A147" t="str">
        <f t="shared" si="2"/>
        <v/>
      </c>
      <c r="H147" s="4"/>
      <c r="I147" s="4"/>
      <c r="J147" s="4"/>
      <c r="K147" s="4"/>
    </row>
    <row r="148" spans="1:11" x14ac:dyDescent="0.2">
      <c r="A148" t="str">
        <f t="shared" si="2"/>
        <v/>
      </c>
      <c r="H148" s="4"/>
      <c r="I148" s="4"/>
      <c r="J148" s="4"/>
      <c r="K148" s="4"/>
    </row>
    <row r="149" spans="1:11" x14ac:dyDescent="0.2">
      <c r="A149" t="str">
        <f t="shared" si="2"/>
        <v/>
      </c>
      <c r="H149" s="4"/>
      <c r="I149" s="4"/>
      <c r="J149" s="4"/>
      <c r="K149" s="4"/>
    </row>
    <row r="150" spans="1:11" x14ac:dyDescent="0.2">
      <c r="A150" t="str">
        <f t="shared" si="2"/>
        <v/>
      </c>
      <c r="H150" s="4"/>
      <c r="I150" s="4"/>
      <c r="J150" s="4"/>
      <c r="K150" s="4"/>
    </row>
    <row r="151" spans="1:11" x14ac:dyDescent="0.2">
      <c r="A151" t="str">
        <f t="shared" si="2"/>
        <v/>
      </c>
      <c r="H151" s="4"/>
      <c r="I151" s="4"/>
      <c r="J151" s="4"/>
      <c r="K151" s="4"/>
    </row>
    <row r="152" spans="1:11" x14ac:dyDescent="0.2">
      <c r="A152" t="str">
        <f t="shared" si="2"/>
        <v/>
      </c>
      <c r="H152" s="4"/>
      <c r="I152" s="4"/>
      <c r="J152" s="4"/>
      <c r="K152" s="4"/>
    </row>
    <row r="153" spans="1:11" x14ac:dyDescent="0.2">
      <c r="A153" t="str">
        <f t="shared" si="2"/>
        <v/>
      </c>
      <c r="H153" s="4"/>
      <c r="I153" s="4"/>
      <c r="J153" s="4"/>
      <c r="K153" s="4"/>
    </row>
    <row r="154" spans="1:11" x14ac:dyDescent="0.2">
      <c r="A154" t="str">
        <f t="shared" si="2"/>
        <v/>
      </c>
      <c r="H154" s="4"/>
      <c r="I154" s="4"/>
      <c r="J154" s="4"/>
      <c r="K154" s="4"/>
    </row>
    <row r="155" spans="1:11" x14ac:dyDescent="0.2">
      <c r="A155" t="str">
        <f t="shared" si="2"/>
        <v/>
      </c>
      <c r="H155" s="4"/>
      <c r="I155" s="4"/>
      <c r="J155" s="4"/>
      <c r="K155" s="4"/>
    </row>
    <row r="156" spans="1:11" x14ac:dyDescent="0.2">
      <c r="A156" t="str">
        <f t="shared" si="2"/>
        <v/>
      </c>
      <c r="H156" s="4"/>
      <c r="I156" s="4"/>
      <c r="J156" s="4"/>
      <c r="K156" s="4"/>
    </row>
    <row r="157" spans="1:11" x14ac:dyDescent="0.2">
      <c r="A157" t="str">
        <f t="shared" si="2"/>
        <v/>
      </c>
      <c r="H157" s="4"/>
      <c r="I157" s="4"/>
      <c r="J157" s="4"/>
      <c r="K157" s="4"/>
    </row>
    <row r="158" spans="1:11" x14ac:dyDescent="0.2">
      <c r="A158" t="str">
        <f t="shared" si="2"/>
        <v/>
      </c>
      <c r="H158" s="4"/>
      <c r="I158" s="4"/>
      <c r="J158" s="4"/>
      <c r="K158" s="4"/>
    </row>
    <row r="159" spans="1:11" x14ac:dyDescent="0.2">
      <c r="A159" t="str">
        <f t="shared" si="2"/>
        <v/>
      </c>
      <c r="H159" s="4"/>
      <c r="I159" s="4"/>
      <c r="J159" s="4"/>
      <c r="K159" s="4"/>
    </row>
    <row r="160" spans="1:11" x14ac:dyDescent="0.2">
      <c r="A160" t="str">
        <f t="shared" si="2"/>
        <v/>
      </c>
      <c r="H160" s="4"/>
      <c r="I160" s="4"/>
      <c r="J160" s="4"/>
      <c r="K160" s="4"/>
    </row>
    <row r="161" spans="1:11" x14ac:dyDescent="0.2">
      <c r="A161" t="str">
        <f t="shared" si="2"/>
        <v/>
      </c>
      <c r="H161" s="4"/>
      <c r="I161" s="4"/>
      <c r="J161" s="4"/>
      <c r="K161" s="4"/>
    </row>
    <row r="162" spans="1:11" x14ac:dyDescent="0.2">
      <c r="A162" t="str">
        <f t="shared" si="2"/>
        <v/>
      </c>
      <c r="H162" s="4"/>
      <c r="I162" s="4"/>
      <c r="J162" s="4"/>
      <c r="K162" s="4"/>
    </row>
    <row r="163" spans="1:11" x14ac:dyDescent="0.2">
      <c r="A163" t="str">
        <f t="shared" si="2"/>
        <v/>
      </c>
      <c r="H163" s="4"/>
      <c r="I163" s="4"/>
      <c r="J163" s="4"/>
      <c r="K163" s="4"/>
    </row>
    <row r="164" spans="1:11" x14ac:dyDescent="0.2">
      <c r="A164" t="str">
        <f t="shared" si="2"/>
        <v/>
      </c>
      <c r="H164" s="4"/>
      <c r="I164" s="4"/>
      <c r="J164" s="4"/>
      <c r="K164" s="4"/>
    </row>
    <row r="165" spans="1:11" x14ac:dyDescent="0.2">
      <c r="A165" t="str">
        <f t="shared" si="2"/>
        <v/>
      </c>
      <c r="H165" s="4"/>
      <c r="I165" s="4"/>
      <c r="J165" s="4"/>
      <c r="K165" s="4"/>
    </row>
    <row r="166" spans="1:11" x14ac:dyDescent="0.2">
      <c r="A166" t="str">
        <f t="shared" si="2"/>
        <v/>
      </c>
      <c r="H166" s="4"/>
      <c r="I166" s="4"/>
      <c r="J166" s="4"/>
      <c r="K166" s="4"/>
    </row>
    <row r="167" spans="1:11" x14ac:dyDescent="0.2">
      <c r="A167" t="str">
        <f t="shared" si="2"/>
        <v/>
      </c>
      <c r="H167" s="4"/>
      <c r="I167" s="4"/>
      <c r="J167" s="4"/>
      <c r="K167" s="4"/>
    </row>
    <row r="168" spans="1:11" x14ac:dyDescent="0.2">
      <c r="A168" t="str">
        <f t="shared" si="2"/>
        <v/>
      </c>
      <c r="H168" s="4"/>
      <c r="I168" s="4"/>
      <c r="J168" s="4"/>
      <c r="K168" s="4"/>
    </row>
    <row r="169" spans="1:11" x14ac:dyDescent="0.2">
      <c r="A169" t="str">
        <f t="shared" si="2"/>
        <v/>
      </c>
      <c r="H169" s="4"/>
      <c r="I169" s="4"/>
      <c r="J169" s="4"/>
      <c r="K169" s="4"/>
    </row>
    <row r="170" spans="1:11" x14ac:dyDescent="0.2">
      <c r="A170" t="str">
        <f t="shared" si="2"/>
        <v/>
      </c>
      <c r="H170" s="4"/>
      <c r="I170" s="4"/>
      <c r="J170" s="4"/>
      <c r="K170" s="4"/>
    </row>
    <row r="171" spans="1:11" x14ac:dyDescent="0.2">
      <c r="A171" t="str">
        <f t="shared" si="2"/>
        <v/>
      </c>
      <c r="H171" s="4"/>
      <c r="I171" s="4"/>
      <c r="J171" s="4"/>
      <c r="K171" s="4"/>
    </row>
    <row r="172" spans="1:11" x14ac:dyDescent="0.2">
      <c r="A172" t="str">
        <f t="shared" si="2"/>
        <v/>
      </c>
      <c r="H172" s="4"/>
      <c r="I172" s="4"/>
      <c r="J172" s="4"/>
      <c r="K172" s="4"/>
    </row>
    <row r="173" spans="1:11" x14ac:dyDescent="0.2">
      <c r="A173" t="str">
        <f t="shared" si="2"/>
        <v/>
      </c>
      <c r="H173" s="4"/>
      <c r="I173" s="4"/>
      <c r="J173" s="4"/>
      <c r="K173" s="4"/>
    </row>
    <row r="174" spans="1:11" x14ac:dyDescent="0.2">
      <c r="A174" t="str">
        <f t="shared" si="2"/>
        <v/>
      </c>
      <c r="H174" s="4"/>
      <c r="I174" s="4"/>
      <c r="J174" s="4"/>
      <c r="K174" s="4"/>
    </row>
    <row r="175" spans="1:11" x14ac:dyDescent="0.2">
      <c r="A175" t="str">
        <f t="shared" si="2"/>
        <v/>
      </c>
      <c r="H175" s="4"/>
      <c r="I175" s="4"/>
      <c r="J175" s="4"/>
      <c r="K175" s="4"/>
    </row>
    <row r="176" spans="1:11" x14ac:dyDescent="0.2">
      <c r="A176" t="str">
        <f t="shared" si="2"/>
        <v/>
      </c>
      <c r="H176" s="4"/>
      <c r="I176" s="4"/>
      <c r="J176" s="4"/>
      <c r="K176" s="4"/>
    </row>
    <row r="177" spans="1:11" x14ac:dyDescent="0.2">
      <c r="A177" t="str">
        <f t="shared" si="2"/>
        <v/>
      </c>
      <c r="H177" s="4"/>
      <c r="I177" s="4"/>
      <c r="J177" s="4"/>
      <c r="K177" s="4"/>
    </row>
    <row r="178" spans="1:11" x14ac:dyDescent="0.2">
      <c r="A178" t="str">
        <f t="shared" si="2"/>
        <v/>
      </c>
      <c r="H178" s="4"/>
      <c r="I178" s="4"/>
      <c r="J178" s="4"/>
      <c r="K178" s="4"/>
    </row>
    <row r="179" spans="1:11" x14ac:dyDescent="0.2">
      <c r="A179" t="str">
        <f t="shared" si="2"/>
        <v/>
      </c>
      <c r="H179" s="4"/>
      <c r="I179" s="4"/>
      <c r="J179" s="4"/>
      <c r="K179" s="4"/>
    </row>
    <row r="180" spans="1:11" x14ac:dyDescent="0.2">
      <c r="A180" t="str">
        <f t="shared" si="2"/>
        <v/>
      </c>
      <c r="H180" s="4"/>
      <c r="I180" s="4"/>
      <c r="J180" s="4"/>
      <c r="K180" s="4"/>
    </row>
    <row r="181" spans="1:11" x14ac:dyDescent="0.2">
      <c r="A181" t="str">
        <f t="shared" si="2"/>
        <v/>
      </c>
      <c r="H181" s="4"/>
      <c r="I181" s="4"/>
      <c r="J181" s="4"/>
      <c r="K181" s="4"/>
    </row>
    <row r="182" spans="1:11" x14ac:dyDescent="0.2">
      <c r="A182" t="str">
        <f t="shared" si="2"/>
        <v/>
      </c>
      <c r="H182" s="4"/>
      <c r="I182" s="4"/>
      <c r="J182" s="4"/>
      <c r="K182" s="4"/>
    </row>
    <row r="183" spans="1:11" x14ac:dyDescent="0.2">
      <c r="A183" t="str">
        <f t="shared" si="2"/>
        <v/>
      </c>
      <c r="H183" s="4"/>
      <c r="I183" s="4"/>
      <c r="J183" s="4"/>
      <c r="K183" s="4"/>
    </row>
    <row r="184" spans="1:11" x14ac:dyDescent="0.2">
      <c r="A184" t="str">
        <f t="shared" si="2"/>
        <v/>
      </c>
      <c r="H184" s="4"/>
      <c r="I184" s="4"/>
      <c r="J184" s="4"/>
      <c r="K184" s="4"/>
    </row>
    <row r="185" spans="1:11" x14ac:dyDescent="0.2">
      <c r="A185" t="str">
        <f t="shared" si="2"/>
        <v/>
      </c>
      <c r="H185" s="4"/>
      <c r="I185" s="4"/>
      <c r="J185" s="4"/>
      <c r="K185" s="4"/>
    </row>
    <row r="186" spans="1:11" x14ac:dyDescent="0.2">
      <c r="A186" t="str">
        <f t="shared" si="2"/>
        <v/>
      </c>
      <c r="H186" s="4"/>
      <c r="I186" s="4"/>
      <c r="J186" s="4"/>
      <c r="K186" s="4"/>
    </row>
    <row r="187" spans="1:11" x14ac:dyDescent="0.2">
      <c r="A187" t="str">
        <f t="shared" si="2"/>
        <v/>
      </c>
      <c r="H187" s="4"/>
      <c r="I187" s="4"/>
      <c r="J187" s="4"/>
      <c r="K187" s="4"/>
    </row>
    <row r="188" spans="1:11" x14ac:dyDescent="0.2">
      <c r="A188" t="str">
        <f t="shared" si="2"/>
        <v/>
      </c>
      <c r="H188" s="4"/>
      <c r="I188" s="4"/>
      <c r="J188" s="4"/>
      <c r="K188" s="4"/>
    </row>
    <row r="189" spans="1:11" x14ac:dyDescent="0.2">
      <c r="A189" t="str">
        <f t="shared" si="2"/>
        <v/>
      </c>
      <c r="H189" s="4"/>
      <c r="I189" s="4"/>
      <c r="J189" s="4"/>
      <c r="K189" s="4"/>
    </row>
    <row r="190" spans="1:11" x14ac:dyDescent="0.2">
      <c r="A190" t="str">
        <f t="shared" si="2"/>
        <v/>
      </c>
      <c r="H190" s="4"/>
      <c r="I190" s="4"/>
      <c r="J190" s="4"/>
      <c r="K190" s="4"/>
    </row>
    <row r="191" spans="1:11" x14ac:dyDescent="0.2">
      <c r="A191" t="str">
        <f t="shared" si="2"/>
        <v/>
      </c>
      <c r="H191" s="4"/>
      <c r="I191" s="4"/>
      <c r="J191" s="4"/>
      <c r="K191" s="4"/>
    </row>
    <row r="192" spans="1:11" x14ac:dyDescent="0.2">
      <c r="A192" t="str">
        <f t="shared" si="2"/>
        <v/>
      </c>
      <c r="H192" s="4"/>
      <c r="I192" s="4"/>
      <c r="J192" s="4"/>
      <c r="K192" s="4"/>
    </row>
    <row r="193" spans="1:11" x14ac:dyDescent="0.2">
      <c r="A193" t="str">
        <f t="shared" si="2"/>
        <v/>
      </c>
      <c r="H193" s="4"/>
      <c r="I193" s="4"/>
      <c r="J193" s="4"/>
      <c r="K193" s="4"/>
    </row>
    <row r="194" spans="1:11" x14ac:dyDescent="0.2">
      <c r="A194" t="str">
        <f t="shared" si="2"/>
        <v/>
      </c>
      <c r="H194" s="4"/>
      <c r="I194" s="4"/>
      <c r="J194" s="4"/>
      <c r="K194" s="4"/>
    </row>
    <row r="195" spans="1:11" x14ac:dyDescent="0.2">
      <c r="A195" t="str">
        <f t="shared" ref="A195:A250" si="3">IF(ISBLANK(B195),"",ROW(B195)-1)</f>
        <v/>
      </c>
      <c r="H195" s="4"/>
      <c r="I195" s="4"/>
      <c r="J195" s="4"/>
      <c r="K195" s="4"/>
    </row>
    <row r="196" spans="1:11" x14ac:dyDescent="0.2">
      <c r="A196" t="str">
        <f t="shared" si="3"/>
        <v/>
      </c>
      <c r="H196" s="4"/>
      <c r="I196" s="4"/>
      <c r="J196" s="4"/>
      <c r="K196" s="4"/>
    </row>
    <row r="197" spans="1:11" x14ac:dyDescent="0.2">
      <c r="A197" t="str">
        <f t="shared" si="3"/>
        <v/>
      </c>
      <c r="H197" s="4"/>
      <c r="I197" s="4"/>
      <c r="J197" s="4"/>
      <c r="K197" s="4"/>
    </row>
    <row r="198" spans="1:11" x14ac:dyDescent="0.2">
      <c r="A198" t="str">
        <f t="shared" si="3"/>
        <v/>
      </c>
      <c r="H198" s="4"/>
      <c r="I198" s="4"/>
      <c r="J198" s="4"/>
      <c r="K198" s="4"/>
    </row>
    <row r="199" spans="1:11" x14ac:dyDescent="0.2">
      <c r="A199" t="str">
        <f t="shared" si="3"/>
        <v/>
      </c>
      <c r="H199" s="4"/>
      <c r="I199" s="4"/>
      <c r="J199" s="4"/>
      <c r="K199" s="4"/>
    </row>
    <row r="200" spans="1:11" x14ac:dyDescent="0.2">
      <c r="A200" t="str">
        <f t="shared" si="3"/>
        <v/>
      </c>
      <c r="H200" s="4"/>
      <c r="I200" s="4"/>
      <c r="J200" s="4"/>
      <c r="K200" s="4"/>
    </row>
    <row r="201" spans="1:11" x14ac:dyDescent="0.2">
      <c r="A201" t="str">
        <f t="shared" si="3"/>
        <v/>
      </c>
      <c r="H201" s="4"/>
      <c r="I201" s="4"/>
      <c r="J201" s="4"/>
      <c r="K201" s="4"/>
    </row>
    <row r="202" spans="1:11" x14ac:dyDescent="0.2">
      <c r="A202" t="str">
        <f t="shared" si="3"/>
        <v/>
      </c>
      <c r="H202" s="4"/>
      <c r="I202" s="4"/>
      <c r="J202" s="4"/>
      <c r="K202" s="4"/>
    </row>
    <row r="203" spans="1:11" x14ac:dyDescent="0.2">
      <c r="A203" t="str">
        <f t="shared" si="3"/>
        <v/>
      </c>
      <c r="H203" s="4"/>
      <c r="I203" s="4"/>
      <c r="J203" s="4"/>
      <c r="K203" s="4"/>
    </row>
    <row r="204" spans="1:11" x14ac:dyDescent="0.2">
      <c r="A204" t="str">
        <f t="shared" si="3"/>
        <v/>
      </c>
      <c r="H204" s="4"/>
      <c r="I204" s="4"/>
      <c r="J204" s="4"/>
      <c r="K204" s="4"/>
    </row>
    <row r="205" spans="1:11" x14ac:dyDescent="0.2">
      <c r="A205" t="str">
        <f t="shared" si="3"/>
        <v/>
      </c>
      <c r="H205" s="4"/>
      <c r="I205" s="4"/>
      <c r="J205" s="4"/>
      <c r="K205" s="4"/>
    </row>
    <row r="206" spans="1:11" x14ac:dyDescent="0.2">
      <c r="A206" t="str">
        <f t="shared" si="3"/>
        <v/>
      </c>
      <c r="H206" s="4"/>
      <c r="I206" s="4"/>
      <c r="J206" s="4"/>
      <c r="K206" s="4"/>
    </row>
    <row r="207" spans="1:11" x14ac:dyDescent="0.2">
      <c r="A207" t="str">
        <f t="shared" si="3"/>
        <v/>
      </c>
      <c r="H207" s="4"/>
      <c r="I207" s="4"/>
      <c r="J207" s="4"/>
      <c r="K207" s="4"/>
    </row>
    <row r="208" spans="1:11" x14ac:dyDescent="0.2">
      <c r="A208" t="str">
        <f t="shared" si="3"/>
        <v/>
      </c>
      <c r="H208" s="4"/>
      <c r="I208" s="4"/>
      <c r="J208" s="4"/>
      <c r="K208" s="4"/>
    </row>
    <row r="209" spans="1:11" x14ac:dyDescent="0.2">
      <c r="A209" t="str">
        <f t="shared" si="3"/>
        <v/>
      </c>
      <c r="H209" s="4"/>
      <c r="I209" s="4"/>
      <c r="J209" s="4"/>
      <c r="K209" s="4"/>
    </row>
    <row r="210" spans="1:11" x14ac:dyDescent="0.2">
      <c r="A210" t="str">
        <f t="shared" si="3"/>
        <v/>
      </c>
      <c r="H210" s="4"/>
      <c r="I210" s="4"/>
      <c r="J210" s="4"/>
      <c r="K210" s="4"/>
    </row>
    <row r="211" spans="1:11" x14ac:dyDescent="0.2">
      <c r="A211" t="str">
        <f t="shared" si="3"/>
        <v/>
      </c>
      <c r="H211" s="4"/>
      <c r="I211" s="4"/>
      <c r="J211" s="4"/>
      <c r="K211" s="4"/>
    </row>
    <row r="212" spans="1:11" x14ac:dyDescent="0.2">
      <c r="A212" t="str">
        <f t="shared" si="3"/>
        <v/>
      </c>
      <c r="H212" s="4"/>
      <c r="I212" s="4"/>
      <c r="J212" s="4"/>
      <c r="K212" s="4"/>
    </row>
    <row r="213" spans="1:11" x14ac:dyDescent="0.2">
      <c r="A213" t="str">
        <f t="shared" si="3"/>
        <v/>
      </c>
      <c r="H213" s="4"/>
      <c r="I213" s="4"/>
      <c r="J213" s="4"/>
      <c r="K213" s="4"/>
    </row>
    <row r="214" spans="1:11" x14ac:dyDescent="0.2">
      <c r="A214" t="str">
        <f t="shared" si="3"/>
        <v/>
      </c>
      <c r="H214" s="4"/>
      <c r="I214" s="4"/>
      <c r="J214" s="4"/>
      <c r="K214" s="4"/>
    </row>
    <row r="215" spans="1:11" x14ac:dyDescent="0.2">
      <c r="A215" t="str">
        <f t="shared" si="3"/>
        <v/>
      </c>
      <c r="H215" s="4"/>
      <c r="I215" s="4"/>
      <c r="J215" s="4"/>
      <c r="K215" s="4"/>
    </row>
    <row r="216" spans="1:11" x14ac:dyDescent="0.2">
      <c r="A216" t="str">
        <f t="shared" si="3"/>
        <v/>
      </c>
      <c r="H216" s="4"/>
      <c r="I216" s="4"/>
      <c r="J216" s="4"/>
      <c r="K216" s="4"/>
    </row>
    <row r="217" spans="1:11" x14ac:dyDescent="0.2">
      <c r="A217" t="str">
        <f t="shared" si="3"/>
        <v/>
      </c>
      <c r="H217" s="4"/>
      <c r="I217" s="4"/>
      <c r="J217" s="4"/>
      <c r="K217" s="4"/>
    </row>
    <row r="218" spans="1:11" x14ac:dyDescent="0.2">
      <c r="A218" t="str">
        <f t="shared" si="3"/>
        <v/>
      </c>
      <c r="H218" s="4"/>
      <c r="I218" s="4"/>
      <c r="J218" s="4"/>
      <c r="K218" s="4"/>
    </row>
    <row r="219" spans="1:11" x14ac:dyDescent="0.2">
      <c r="A219" t="str">
        <f t="shared" si="3"/>
        <v/>
      </c>
      <c r="H219" s="4"/>
      <c r="I219" s="4"/>
      <c r="J219" s="4"/>
      <c r="K219" s="4"/>
    </row>
    <row r="220" spans="1:11" x14ac:dyDescent="0.2">
      <c r="A220" t="str">
        <f t="shared" si="3"/>
        <v/>
      </c>
      <c r="H220" s="4"/>
      <c r="I220" s="4"/>
      <c r="J220" s="4"/>
      <c r="K220" s="4"/>
    </row>
    <row r="221" spans="1:11" x14ac:dyDescent="0.2">
      <c r="A221" t="str">
        <f t="shared" si="3"/>
        <v/>
      </c>
      <c r="H221" s="4"/>
      <c r="I221" s="4"/>
      <c r="J221" s="4"/>
      <c r="K221" s="4"/>
    </row>
    <row r="222" spans="1:11" x14ac:dyDescent="0.2">
      <c r="A222" t="str">
        <f t="shared" si="3"/>
        <v/>
      </c>
      <c r="H222" s="4"/>
      <c r="I222" s="4"/>
      <c r="J222" s="4"/>
      <c r="K222" s="4"/>
    </row>
    <row r="223" spans="1:11" x14ac:dyDescent="0.2">
      <c r="A223" t="str">
        <f t="shared" si="3"/>
        <v/>
      </c>
      <c r="H223" s="4"/>
      <c r="I223" s="4"/>
      <c r="J223" s="4"/>
      <c r="K223" s="4"/>
    </row>
    <row r="224" spans="1:11" x14ac:dyDescent="0.2">
      <c r="A224" t="str">
        <f t="shared" si="3"/>
        <v/>
      </c>
      <c r="H224" s="4"/>
      <c r="I224" s="4"/>
      <c r="J224" s="4"/>
      <c r="K224" s="4"/>
    </row>
    <row r="225" spans="1:11" x14ac:dyDescent="0.2">
      <c r="A225" t="str">
        <f t="shared" si="3"/>
        <v/>
      </c>
      <c r="H225" s="4"/>
      <c r="I225" s="4"/>
      <c r="J225" s="4"/>
      <c r="K225" s="4"/>
    </row>
    <row r="226" spans="1:11" x14ac:dyDescent="0.2">
      <c r="A226" t="str">
        <f t="shared" si="3"/>
        <v/>
      </c>
      <c r="H226" s="4"/>
      <c r="I226" s="4"/>
      <c r="J226" s="4"/>
      <c r="K226" s="4"/>
    </row>
    <row r="227" spans="1:11" x14ac:dyDescent="0.2">
      <c r="A227" t="str">
        <f t="shared" si="3"/>
        <v/>
      </c>
      <c r="H227" s="4"/>
      <c r="I227" s="4"/>
      <c r="J227" s="4"/>
      <c r="K227" s="4"/>
    </row>
    <row r="228" spans="1:11" x14ac:dyDescent="0.2">
      <c r="A228" t="str">
        <f t="shared" si="3"/>
        <v/>
      </c>
      <c r="H228" s="4"/>
      <c r="I228" s="4"/>
      <c r="J228" s="4"/>
      <c r="K228" s="4"/>
    </row>
    <row r="229" spans="1:11" x14ac:dyDescent="0.2">
      <c r="A229" t="str">
        <f t="shared" si="3"/>
        <v/>
      </c>
      <c r="H229" s="4"/>
      <c r="I229" s="4"/>
      <c r="J229" s="4"/>
      <c r="K229" s="4"/>
    </row>
    <row r="230" spans="1:11" x14ac:dyDescent="0.2">
      <c r="A230" t="str">
        <f t="shared" si="3"/>
        <v/>
      </c>
      <c r="H230" s="4"/>
      <c r="I230" s="4"/>
      <c r="J230" s="4"/>
      <c r="K230" s="4"/>
    </row>
    <row r="231" spans="1:11" x14ac:dyDescent="0.2">
      <c r="A231" t="str">
        <f t="shared" si="3"/>
        <v/>
      </c>
      <c r="H231" s="4"/>
      <c r="I231" s="4"/>
      <c r="J231" s="4"/>
      <c r="K231" s="4"/>
    </row>
    <row r="232" spans="1:11" x14ac:dyDescent="0.2">
      <c r="A232" t="str">
        <f t="shared" si="3"/>
        <v/>
      </c>
      <c r="H232" s="4"/>
      <c r="I232" s="4"/>
      <c r="J232" s="4"/>
      <c r="K232" s="4"/>
    </row>
    <row r="233" spans="1:11" x14ac:dyDescent="0.2">
      <c r="A233" t="str">
        <f t="shared" si="3"/>
        <v/>
      </c>
      <c r="H233" s="4"/>
      <c r="I233" s="4"/>
      <c r="J233" s="4"/>
      <c r="K233" s="4"/>
    </row>
    <row r="234" spans="1:11" x14ac:dyDescent="0.2">
      <c r="A234" t="str">
        <f t="shared" si="3"/>
        <v/>
      </c>
      <c r="H234" s="4"/>
      <c r="I234" s="4"/>
      <c r="J234" s="4"/>
      <c r="K234" s="4"/>
    </row>
    <row r="235" spans="1:11" x14ac:dyDescent="0.2">
      <c r="A235" t="str">
        <f t="shared" si="3"/>
        <v/>
      </c>
      <c r="H235" s="4"/>
      <c r="I235" s="4"/>
      <c r="J235" s="4"/>
      <c r="K235" s="4"/>
    </row>
    <row r="236" spans="1:11" x14ac:dyDescent="0.2">
      <c r="A236" t="str">
        <f t="shared" si="3"/>
        <v/>
      </c>
      <c r="H236" s="4"/>
      <c r="I236" s="4"/>
      <c r="J236" s="4"/>
      <c r="K236" s="4"/>
    </row>
    <row r="237" spans="1:11" x14ac:dyDescent="0.2">
      <c r="A237" t="str">
        <f t="shared" si="3"/>
        <v/>
      </c>
      <c r="H237" s="4"/>
      <c r="I237" s="4"/>
      <c r="J237" s="4"/>
      <c r="K237" s="4"/>
    </row>
    <row r="238" spans="1:11" x14ac:dyDescent="0.2">
      <c r="A238" t="str">
        <f t="shared" si="3"/>
        <v/>
      </c>
      <c r="H238" s="4"/>
      <c r="I238" s="4"/>
      <c r="J238" s="4"/>
      <c r="K238" s="4"/>
    </row>
    <row r="239" spans="1:11" x14ac:dyDescent="0.2">
      <c r="A239" t="str">
        <f t="shared" si="3"/>
        <v/>
      </c>
      <c r="H239" s="4"/>
      <c r="I239" s="4"/>
      <c r="J239" s="4"/>
      <c r="K239" s="4"/>
    </row>
    <row r="240" spans="1:11" x14ac:dyDescent="0.2">
      <c r="A240" t="str">
        <f t="shared" si="3"/>
        <v/>
      </c>
      <c r="H240" s="4"/>
      <c r="I240" s="4"/>
      <c r="J240" s="4"/>
      <c r="K240" s="4"/>
    </row>
    <row r="241" spans="1:11" x14ac:dyDescent="0.2">
      <c r="A241" t="str">
        <f t="shared" si="3"/>
        <v/>
      </c>
      <c r="H241" s="4"/>
      <c r="I241" s="4"/>
      <c r="J241" s="4"/>
      <c r="K241" s="4"/>
    </row>
    <row r="242" spans="1:11" x14ac:dyDescent="0.2">
      <c r="A242" t="str">
        <f t="shared" si="3"/>
        <v/>
      </c>
      <c r="H242" s="4"/>
      <c r="I242" s="4"/>
      <c r="J242" s="4"/>
      <c r="K242" s="4"/>
    </row>
    <row r="243" spans="1:11" x14ac:dyDescent="0.2">
      <c r="A243" t="str">
        <f t="shared" si="3"/>
        <v/>
      </c>
      <c r="H243" s="4"/>
      <c r="I243" s="4"/>
      <c r="J243" s="4"/>
      <c r="K243" s="4"/>
    </row>
    <row r="244" spans="1:11" x14ac:dyDescent="0.2">
      <c r="A244" t="str">
        <f t="shared" si="3"/>
        <v/>
      </c>
      <c r="H244" s="4"/>
      <c r="I244" s="4"/>
      <c r="J244" s="4"/>
      <c r="K244" s="4"/>
    </row>
    <row r="245" spans="1:11" x14ac:dyDescent="0.2">
      <c r="A245" t="str">
        <f t="shared" si="3"/>
        <v/>
      </c>
      <c r="H245" s="4"/>
      <c r="I245" s="4"/>
      <c r="J245" s="4"/>
      <c r="K245" s="4"/>
    </row>
    <row r="246" spans="1:11" x14ac:dyDescent="0.2">
      <c r="A246" t="str">
        <f t="shared" si="3"/>
        <v/>
      </c>
      <c r="H246" s="4"/>
      <c r="I246" s="4"/>
      <c r="J246" s="4"/>
      <c r="K246" s="4"/>
    </row>
    <row r="247" spans="1:11" x14ac:dyDescent="0.2">
      <c r="A247" t="str">
        <f t="shared" si="3"/>
        <v/>
      </c>
      <c r="H247" s="4"/>
      <c r="I247" s="4"/>
      <c r="J247" s="4"/>
      <c r="K247" s="4"/>
    </row>
    <row r="248" spans="1:11" x14ac:dyDescent="0.2">
      <c r="A248" t="str">
        <f t="shared" si="3"/>
        <v/>
      </c>
      <c r="H248" s="4"/>
      <c r="I248" s="4"/>
      <c r="J248" s="4"/>
      <c r="K248" s="4"/>
    </row>
    <row r="249" spans="1:11" x14ac:dyDescent="0.2">
      <c r="A249" t="str">
        <f t="shared" si="3"/>
        <v/>
      </c>
      <c r="H249" s="4"/>
      <c r="I249" s="4"/>
      <c r="J249" s="4"/>
      <c r="K249" s="4"/>
    </row>
    <row r="250" spans="1:11" x14ac:dyDescent="0.2">
      <c r="A250" t="str">
        <f t="shared" si="3"/>
        <v/>
      </c>
      <c r="H250" s="4"/>
      <c r="I250" s="4"/>
      <c r="J250" s="4"/>
      <c r="K250" s="4"/>
    </row>
    <row r="251" spans="1:11" x14ac:dyDescent="0.2">
      <c r="H251" s="4"/>
      <c r="I251" s="4"/>
      <c r="J251" s="4"/>
      <c r="K251" s="4"/>
    </row>
    <row r="252" spans="1:11" x14ac:dyDescent="0.2">
      <c r="H252" s="4"/>
      <c r="I252" s="4"/>
      <c r="J252" s="4"/>
      <c r="K252" s="4"/>
    </row>
    <row r="253" spans="1:11" x14ac:dyDescent="0.2">
      <c r="H253" s="4"/>
      <c r="I253" s="4"/>
      <c r="J253" s="4"/>
      <c r="K253" s="4"/>
    </row>
    <row r="254" spans="1:11" x14ac:dyDescent="0.2">
      <c r="H254" s="4"/>
      <c r="I254" s="4"/>
      <c r="J254" s="4"/>
      <c r="K254" s="4"/>
    </row>
    <row r="255" spans="1:11" x14ac:dyDescent="0.2">
      <c r="H255" s="4"/>
      <c r="I255" s="4"/>
      <c r="J255" s="4"/>
      <c r="K255" s="4"/>
    </row>
    <row r="256" spans="1:11" x14ac:dyDescent="0.2">
      <c r="H256" s="4"/>
      <c r="I256" s="4"/>
      <c r="J256" s="4"/>
      <c r="K256" s="4"/>
    </row>
    <row r="257" spans="8:11" x14ac:dyDescent="0.2">
      <c r="H257" s="4"/>
      <c r="I257" s="4"/>
      <c r="J257" s="4"/>
      <c r="K257" s="4"/>
    </row>
    <row r="258" spans="8:11" x14ac:dyDescent="0.2">
      <c r="H258" s="4"/>
      <c r="I258" s="4"/>
      <c r="J258" s="4"/>
      <c r="K258" s="4"/>
    </row>
    <row r="259" spans="8:11" x14ac:dyDescent="0.2">
      <c r="H259" s="4"/>
      <c r="I259" s="4"/>
      <c r="J259" s="4"/>
      <c r="K259" s="4"/>
    </row>
    <row r="260" spans="8:11" x14ac:dyDescent="0.2">
      <c r="H260" s="4"/>
      <c r="I260" s="4"/>
      <c r="J260" s="4"/>
      <c r="K260" s="4"/>
    </row>
    <row r="261" spans="8:11" x14ac:dyDescent="0.2">
      <c r="H261" s="4"/>
      <c r="I261" s="4"/>
      <c r="J261" s="4"/>
      <c r="K261" s="4"/>
    </row>
    <row r="262" spans="8:11" x14ac:dyDescent="0.2">
      <c r="H262" s="4"/>
      <c r="I262" s="4"/>
      <c r="J262" s="4"/>
      <c r="K262" s="4"/>
    </row>
    <row r="263" spans="8:11" x14ac:dyDescent="0.2">
      <c r="H263" s="4"/>
      <c r="I263" s="4"/>
      <c r="J263" s="4"/>
      <c r="K263" s="4"/>
    </row>
    <row r="264" spans="8:11" x14ac:dyDescent="0.2">
      <c r="H264" s="4"/>
      <c r="I264" s="4"/>
      <c r="J264" s="4"/>
      <c r="K264" s="4"/>
    </row>
    <row r="265" spans="8:11" x14ac:dyDescent="0.2">
      <c r="H265" s="4"/>
      <c r="I265" s="4"/>
      <c r="J265" s="4"/>
      <c r="K265" s="4"/>
    </row>
    <row r="266" spans="8:11" x14ac:dyDescent="0.2">
      <c r="H266" s="4"/>
      <c r="I266" s="4"/>
      <c r="J266" s="4"/>
      <c r="K266" s="4"/>
    </row>
    <row r="267" spans="8:11" x14ac:dyDescent="0.2">
      <c r="H267" s="4"/>
      <c r="I267" s="4"/>
      <c r="J267" s="4"/>
      <c r="K267" s="4"/>
    </row>
    <row r="268" spans="8:11" x14ac:dyDescent="0.2">
      <c r="H268" s="4"/>
      <c r="I268" s="4"/>
      <c r="J268" s="4"/>
      <c r="K268" s="4"/>
    </row>
    <row r="269" spans="8:11" x14ac:dyDescent="0.2">
      <c r="H269" s="4"/>
      <c r="I269" s="4"/>
      <c r="J269" s="4"/>
      <c r="K269" s="4"/>
    </row>
    <row r="270" spans="8:11" x14ac:dyDescent="0.2">
      <c r="H270" s="4"/>
      <c r="I270" s="4"/>
      <c r="J270" s="4"/>
      <c r="K270" s="4"/>
    </row>
    <row r="271" spans="8:11" x14ac:dyDescent="0.2">
      <c r="H271" s="4"/>
      <c r="I271" s="4"/>
      <c r="J271" s="4"/>
      <c r="K271" s="4"/>
    </row>
    <row r="272" spans="8:11" x14ac:dyDescent="0.2">
      <c r="H272" s="4"/>
      <c r="I272" s="4"/>
      <c r="J272" s="4"/>
      <c r="K272" s="4"/>
    </row>
    <row r="273" spans="8:11" x14ac:dyDescent="0.2">
      <c r="H273" s="4"/>
      <c r="I273" s="4"/>
      <c r="J273" s="4"/>
      <c r="K273" s="4"/>
    </row>
    <row r="274" spans="8:11" x14ac:dyDescent="0.2">
      <c r="H274" s="4"/>
      <c r="I274" s="4"/>
      <c r="J274" s="4"/>
      <c r="K274" s="4"/>
    </row>
    <row r="275" spans="8:11" x14ac:dyDescent="0.2">
      <c r="H275" s="4"/>
      <c r="I275" s="4"/>
      <c r="J275" s="4"/>
      <c r="K275" s="4"/>
    </row>
    <row r="276" spans="8:11" x14ac:dyDescent="0.2">
      <c r="H276" s="4"/>
      <c r="I276" s="4"/>
      <c r="J276" s="4"/>
      <c r="K276" s="4"/>
    </row>
    <row r="277" spans="8:11" x14ac:dyDescent="0.2">
      <c r="H277" s="4"/>
      <c r="I277" s="4"/>
      <c r="J277" s="4"/>
      <c r="K277" s="4"/>
    </row>
    <row r="278" spans="8:11" x14ac:dyDescent="0.2">
      <c r="H278" s="4"/>
      <c r="I278" s="4"/>
      <c r="J278" s="4"/>
      <c r="K278" s="4"/>
    </row>
    <row r="279" spans="8:11" x14ac:dyDescent="0.2">
      <c r="H279" s="4"/>
      <c r="I279" s="4"/>
      <c r="J279" s="4"/>
      <c r="K279" s="4"/>
    </row>
    <row r="280" spans="8:11" x14ac:dyDescent="0.2">
      <c r="H280" s="4"/>
      <c r="I280" s="4"/>
      <c r="J280" s="4"/>
      <c r="K280" s="4"/>
    </row>
    <row r="281" spans="8:11" x14ac:dyDescent="0.2">
      <c r="H281" s="4"/>
      <c r="I281" s="4"/>
      <c r="J281" s="4"/>
      <c r="K281" s="4"/>
    </row>
    <row r="282" spans="8:11" x14ac:dyDescent="0.2">
      <c r="H282" s="4"/>
      <c r="I282" s="4"/>
      <c r="J282" s="4"/>
      <c r="K282" s="4"/>
    </row>
    <row r="283" spans="8:11" x14ac:dyDescent="0.2">
      <c r="H283" s="4"/>
      <c r="I283" s="4"/>
      <c r="J283" s="4"/>
      <c r="K283" s="4"/>
    </row>
    <row r="284" spans="8:11" x14ac:dyDescent="0.2">
      <c r="H284" s="4"/>
      <c r="I284" s="4"/>
      <c r="J284" s="4"/>
      <c r="K284" s="4"/>
    </row>
    <row r="285" spans="8:11" x14ac:dyDescent="0.2">
      <c r="H285" s="4"/>
      <c r="I285" s="4"/>
      <c r="J285" s="4"/>
      <c r="K285" s="4"/>
    </row>
    <row r="286" spans="8:11" x14ac:dyDescent="0.2">
      <c r="H286" s="4"/>
      <c r="I286" s="4"/>
      <c r="J286" s="4"/>
      <c r="K286" s="4"/>
    </row>
    <row r="287" spans="8:11" x14ac:dyDescent="0.2">
      <c r="H287" s="4"/>
      <c r="I287" s="4"/>
      <c r="J287" s="4"/>
      <c r="K287" s="4"/>
    </row>
    <row r="288" spans="8:11" x14ac:dyDescent="0.2">
      <c r="H288" s="4"/>
      <c r="I288" s="4"/>
      <c r="J288" s="4"/>
      <c r="K288" s="4"/>
    </row>
    <row r="289" spans="8:11" x14ac:dyDescent="0.2">
      <c r="H289" s="4"/>
      <c r="I289" s="4"/>
      <c r="J289" s="4"/>
      <c r="K289" s="4"/>
    </row>
    <row r="290" spans="8:11" x14ac:dyDescent="0.2">
      <c r="H290" s="4"/>
      <c r="I290" s="4"/>
      <c r="J290" s="4"/>
      <c r="K290" s="4"/>
    </row>
    <row r="291" spans="8:11" x14ac:dyDescent="0.2">
      <c r="H291" s="4"/>
      <c r="I291" s="4"/>
      <c r="J291" s="4"/>
      <c r="K291" s="4"/>
    </row>
    <row r="292" spans="8:11" x14ac:dyDescent="0.2">
      <c r="H292" s="4"/>
      <c r="I292" s="4"/>
      <c r="J292" s="4"/>
      <c r="K292" s="4"/>
    </row>
    <row r="293" spans="8:11" x14ac:dyDescent="0.2">
      <c r="H293" s="4"/>
      <c r="I293" s="4"/>
      <c r="J293" s="4"/>
      <c r="K293" s="4"/>
    </row>
    <row r="294" spans="8:11" x14ac:dyDescent="0.2">
      <c r="H294" s="4"/>
      <c r="I294" s="4"/>
      <c r="J294" s="4"/>
      <c r="K294" s="4"/>
    </row>
    <row r="295" spans="8:11" x14ac:dyDescent="0.2">
      <c r="H295" s="4"/>
      <c r="I295" s="4"/>
      <c r="J295" s="4"/>
      <c r="K295" s="4"/>
    </row>
    <row r="296" spans="8:11" x14ac:dyDescent="0.2">
      <c r="H296" s="4"/>
      <c r="I296" s="4"/>
      <c r="J296" s="4"/>
      <c r="K296" s="4"/>
    </row>
    <row r="297" spans="8:11" x14ac:dyDescent="0.2">
      <c r="H297" s="4"/>
      <c r="I297" s="4"/>
      <c r="J297" s="4"/>
      <c r="K297" s="4"/>
    </row>
    <row r="298" spans="8:11" x14ac:dyDescent="0.2">
      <c r="H298" s="4"/>
      <c r="I298" s="4"/>
      <c r="J298" s="4"/>
      <c r="K298" s="4"/>
    </row>
    <row r="299" spans="8:11" x14ac:dyDescent="0.2">
      <c r="H299" s="4"/>
      <c r="I299" s="4"/>
      <c r="J299" s="4"/>
      <c r="K299" s="4"/>
    </row>
    <row r="300" spans="8:11" x14ac:dyDescent="0.2">
      <c r="H300" s="4"/>
      <c r="I300" s="4"/>
      <c r="J300" s="4"/>
      <c r="K300" s="4"/>
    </row>
    <row r="301" spans="8:11" x14ac:dyDescent="0.2">
      <c r="H301" s="4"/>
      <c r="I301" s="4"/>
      <c r="J301" s="4"/>
      <c r="K301" s="4"/>
    </row>
    <row r="302" spans="8:11" x14ac:dyDescent="0.2">
      <c r="H302" s="4"/>
      <c r="I302" s="4"/>
      <c r="J302" s="4"/>
      <c r="K302" s="4"/>
    </row>
    <row r="303" spans="8:11" x14ac:dyDescent="0.2">
      <c r="H303" s="4"/>
      <c r="I303" s="4"/>
      <c r="J303" s="4"/>
      <c r="K303" s="4"/>
    </row>
    <row r="304" spans="8:11" x14ac:dyDescent="0.2">
      <c r="H304" s="4"/>
      <c r="I304" s="4"/>
      <c r="J304" s="4"/>
      <c r="K304" s="4"/>
    </row>
    <row r="305" spans="8:11" x14ac:dyDescent="0.2">
      <c r="H305" s="4"/>
      <c r="I305" s="4"/>
      <c r="J305" s="4"/>
      <c r="K305" s="4"/>
    </row>
    <row r="306" spans="8:11" x14ac:dyDescent="0.2">
      <c r="H306" s="4"/>
      <c r="I306" s="4"/>
      <c r="J306" s="4"/>
      <c r="K306" s="4"/>
    </row>
    <row r="307" spans="8:11" x14ac:dyDescent="0.2">
      <c r="H307" s="4"/>
      <c r="I307" s="4"/>
      <c r="J307" s="4"/>
      <c r="K307" s="4"/>
    </row>
    <row r="308" spans="8:11" x14ac:dyDescent="0.2">
      <c r="H308" s="4"/>
      <c r="I308" s="4"/>
      <c r="J308" s="4"/>
      <c r="K308" s="4"/>
    </row>
    <row r="309" spans="8:11" x14ac:dyDescent="0.2">
      <c r="H309" s="4"/>
      <c r="I309" s="4"/>
      <c r="J309" s="4"/>
      <c r="K309" s="4"/>
    </row>
    <row r="310" spans="8:11" x14ac:dyDescent="0.2">
      <c r="H310" s="4"/>
      <c r="I310" s="4"/>
      <c r="J310" s="4"/>
      <c r="K310" s="4"/>
    </row>
    <row r="311" spans="8:11" x14ac:dyDescent="0.2">
      <c r="H311" s="4"/>
      <c r="I311" s="4"/>
      <c r="J311" s="4"/>
      <c r="K311" s="4"/>
    </row>
    <row r="312" spans="8:11" x14ac:dyDescent="0.2">
      <c r="H312" s="4"/>
      <c r="I312" s="4"/>
      <c r="J312" s="4"/>
      <c r="K312" s="4"/>
    </row>
    <row r="313" spans="8:11" x14ac:dyDescent="0.2">
      <c r="H313" s="4"/>
      <c r="I313" s="4"/>
      <c r="J313" s="4"/>
      <c r="K313" s="4"/>
    </row>
    <row r="314" spans="8:11" x14ac:dyDescent="0.2">
      <c r="H314" s="4"/>
      <c r="I314" s="4"/>
      <c r="J314" s="4"/>
      <c r="K314" s="4"/>
    </row>
    <row r="315" spans="8:11" x14ac:dyDescent="0.2">
      <c r="H315" s="4"/>
      <c r="I315" s="4"/>
      <c r="J315" s="4"/>
      <c r="K315" s="4"/>
    </row>
    <row r="316" spans="8:11" x14ac:dyDescent="0.2">
      <c r="H316" s="4"/>
      <c r="I316" s="4"/>
      <c r="J316" s="4"/>
      <c r="K316" s="4"/>
    </row>
    <row r="317" spans="8:11" x14ac:dyDescent="0.2">
      <c r="H317" s="4"/>
      <c r="I317" s="4"/>
      <c r="J317" s="4"/>
      <c r="K317" s="4"/>
    </row>
    <row r="318" spans="8:11" x14ac:dyDescent="0.2">
      <c r="H318" s="4"/>
      <c r="I318" s="4"/>
      <c r="J318" s="4"/>
      <c r="K318" s="4"/>
    </row>
    <row r="319" spans="8:11" x14ac:dyDescent="0.2">
      <c r="H319" s="4"/>
      <c r="I319" s="4"/>
      <c r="J319" s="4"/>
      <c r="K319" s="4"/>
    </row>
    <row r="320" spans="8:11" x14ac:dyDescent="0.2">
      <c r="H320" s="4"/>
      <c r="I320" s="4"/>
      <c r="J320" s="4"/>
      <c r="K320" s="4"/>
    </row>
    <row r="321" spans="8:11" x14ac:dyDescent="0.2">
      <c r="H321" s="4"/>
      <c r="I321" s="4"/>
      <c r="J321" s="4"/>
      <c r="K321" s="4"/>
    </row>
    <row r="322" spans="8:11" x14ac:dyDescent="0.2">
      <c r="H322" s="4"/>
      <c r="I322" s="4"/>
      <c r="J322" s="4"/>
      <c r="K322" s="4"/>
    </row>
  </sheetData>
  <conditionalFormatting sqref="A1:A1048576">
    <cfRule type="containsText" dxfId="2" priority="1" operator="containsText" text="x">
      <formula>NOT(ISERROR(SEARCH("x",A1)))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Kategorien!$C$1:$C$12</xm:f>
          </x14:formula1>
          <xm:sqref>F95:G95 G108 F2:H94 G109:H322 F96:F322 G96:H107</xm:sqref>
        </x14:dataValidation>
        <x14:dataValidation type="list" allowBlank="1" showInputMessage="1" showErrorMessage="1" xr:uid="{00000000-0002-0000-0100-000001000000}">
          <x14:formula1>
            <xm:f>Kategorien!$B$15:$B$18</xm:f>
          </x14:formula1>
          <xm:sqref>I2:K322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0"/>
  <sheetViews>
    <sheetView tabSelected="1" topLeftCell="C1" zoomScale="140" zoomScaleNormal="140" workbookViewId="0">
      <pane ySplit="1" topLeftCell="A49" activePane="bottomLeft" state="frozen"/>
      <selection pane="bottomLeft" activeCell="D53" sqref="D53"/>
    </sheetView>
  </sheetViews>
  <sheetFormatPr baseColWidth="10" defaultRowHeight="16" x14ac:dyDescent="0.2"/>
  <cols>
    <col min="1" max="1" width="4.6640625" bestFit="1" customWidth="1"/>
    <col min="2" max="2" width="44.83203125" style="4" customWidth="1"/>
    <col min="3" max="3" width="38.1640625" style="4" customWidth="1"/>
    <col min="4" max="4" width="62.83203125" style="4" customWidth="1"/>
    <col min="5" max="5" width="5.33203125" style="4" bestFit="1" customWidth="1"/>
    <col min="6" max="7" width="15" style="4" customWidth="1"/>
    <col min="8" max="8" width="15" customWidth="1"/>
  </cols>
  <sheetData>
    <row r="1" spans="1:12" ht="32" x14ac:dyDescent="0.2">
      <c r="B1" s="8" t="s">
        <v>11</v>
      </c>
      <c r="C1" s="8" t="s">
        <v>265</v>
      </c>
      <c r="D1" s="8" t="s">
        <v>12</v>
      </c>
      <c r="E1" s="10" t="s">
        <v>70</v>
      </c>
      <c r="F1" s="8" t="s">
        <v>37</v>
      </c>
      <c r="G1" s="8" t="s">
        <v>38</v>
      </c>
      <c r="H1" s="8" t="s">
        <v>39</v>
      </c>
      <c r="I1" s="8" t="s">
        <v>62</v>
      </c>
      <c r="J1" s="8" t="s">
        <v>63</v>
      </c>
      <c r="K1" s="8" t="s">
        <v>64</v>
      </c>
      <c r="L1" s="8" t="s">
        <v>65</v>
      </c>
    </row>
    <row r="2" spans="1:12" ht="32" x14ac:dyDescent="0.2">
      <c r="A2">
        <v>119</v>
      </c>
      <c r="B2" s="4" t="s">
        <v>266</v>
      </c>
      <c r="C2" s="4" t="s">
        <v>384</v>
      </c>
      <c r="D2" s="4" t="s">
        <v>267</v>
      </c>
      <c r="E2" s="4">
        <v>2017</v>
      </c>
      <c r="F2" s="4" t="s">
        <v>2</v>
      </c>
      <c r="H2" s="4"/>
      <c r="I2" s="4"/>
      <c r="J2" s="4"/>
      <c r="K2" s="4"/>
    </row>
    <row r="3" spans="1:12" ht="34" x14ac:dyDescent="0.2">
      <c r="A3">
        <v>120</v>
      </c>
      <c r="B3" s="4" t="s">
        <v>269</v>
      </c>
      <c r="C3" s="4" t="s">
        <v>384</v>
      </c>
      <c r="D3" s="4" t="s">
        <v>268</v>
      </c>
      <c r="E3" s="4">
        <v>2017</v>
      </c>
      <c r="F3" s="4" t="s">
        <v>2</v>
      </c>
      <c r="H3" s="4"/>
      <c r="I3" s="4"/>
      <c r="J3" s="4"/>
      <c r="K3" s="4"/>
    </row>
    <row r="4" spans="1:12" ht="34" x14ac:dyDescent="0.2">
      <c r="A4">
        <v>121</v>
      </c>
      <c r="B4" s="4" t="s">
        <v>270</v>
      </c>
      <c r="C4" s="4" t="s">
        <v>384</v>
      </c>
      <c r="D4" s="4" t="s">
        <v>271</v>
      </c>
      <c r="E4" s="4">
        <v>2017</v>
      </c>
      <c r="F4" s="4" t="s">
        <v>2</v>
      </c>
      <c r="H4" s="4"/>
      <c r="I4" s="4"/>
      <c r="J4" s="4"/>
      <c r="K4" s="4"/>
    </row>
    <row r="5" spans="1:12" ht="32" x14ac:dyDescent="0.2">
      <c r="A5">
        <v>122</v>
      </c>
      <c r="B5" s="4" t="s">
        <v>272</v>
      </c>
      <c r="C5" s="4" t="s">
        <v>384</v>
      </c>
      <c r="D5" s="4" t="s">
        <v>273</v>
      </c>
      <c r="E5" s="4">
        <v>2017</v>
      </c>
      <c r="F5" s="4" t="s">
        <v>2</v>
      </c>
      <c r="H5" s="4"/>
      <c r="I5" s="4"/>
      <c r="J5" s="4"/>
      <c r="K5" s="4"/>
    </row>
    <row r="6" spans="1:12" ht="48" x14ac:dyDescent="0.2">
      <c r="A6">
        <v>123</v>
      </c>
      <c r="B6" s="4" t="s">
        <v>275</v>
      </c>
      <c r="C6" s="4" t="s">
        <v>384</v>
      </c>
      <c r="D6" s="4" t="s">
        <v>274</v>
      </c>
      <c r="E6" s="4">
        <v>2017</v>
      </c>
      <c r="F6" s="4" t="s">
        <v>2</v>
      </c>
      <c r="G6" s="4" t="s">
        <v>40</v>
      </c>
      <c r="H6" s="4"/>
      <c r="I6" s="4"/>
      <c r="J6" s="4"/>
      <c r="K6" s="4"/>
    </row>
    <row r="7" spans="1:12" ht="48" x14ac:dyDescent="0.2">
      <c r="A7">
        <v>124</v>
      </c>
      <c r="B7" s="4" t="s">
        <v>276</v>
      </c>
      <c r="C7" s="4" t="s">
        <v>384</v>
      </c>
      <c r="D7" s="4" t="s">
        <v>277</v>
      </c>
      <c r="E7" s="4">
        <v>2017</v>
      </c>
      <c r="F7" s="4" t="s">
        <v>2</v>
      </c>
      <c r="G7" s="4" t="s">
        <v>40</v>
      </c>
      <c r="H7" s="4"/>
      <c r="I7" s="4"/>
      <c r="J7" s="4"/>
      <c r="K7" s="4"/>
    </row>
    <row r="8" spans="1:12" ht="32" x14ac:dyDescent="0.2">
      <c r="A8">
        <v>125</v>
      </c>
      <c r="B8" s="4" t="s">
        <v>278</v>
      </c>
      <c r="C8" s="4" t="s">
        <v>384</v>
      </c>
      <c r="D8" s="4" t="s">
        <v>279</v>
      </c>
      <c r="E8" s="4">
        <v>2017</v>
      </c>
      <c r="F8" s="4" t="s">
        <v>2</v>
      </c>
      <c r="H8" s="4"/>
      <c r="I8" s="4"/>
      <c r="J8" s="4"/>
      <c r="K8" s="4"/>
    </row>
    <row r="9" spans="1:12" ht="32" x14ac:dyDescent="0.2">
      <c r="A9">
        <v>126</v>
      </c>
      <c r="B9" s="4" t="s">
        <v>281</v>
      </c>
      <c r="C9" s="4" t="s">
        <v>384</v>
      </c>
      <c r="D9" s="4" t="s">
        <v>280</v>
      </c>
      <c r="E9" s="4">
        <v>2017</v>
      </c>
      <c r="F9" s="4" t="s">
        <v>2</v>
      </c>
      <c r="H9" s="4"/>
      <c r="I9" s="4"/>
      <c r="J9" s="4"/>
      <c r="K9" s="4"/>
    </row>
    <row r="10" spans="1:12" ht="48" x14ac:dyDescent="0.2">
      <c r="A10">
        <v>127</v>
      </c>
      <c r="B10" s="4" t="s">
        <v>336</v>
      </c>
      <c r="C10" s="4" t="s">
        <v>384</v>
      </c>
      <c r="D10" s="4" t="s">
        <v>337</v>
      </c>
      <c r="E10" s="4">
        <v>2016</v>
      </c>
      <c r="F10" s="4" t="s">
        <v>2</v>
      </c>
      <c r="G10" s="4" t="s">
        <v>40</v>
      </c>
      <c r="H10" s="4"/>
      <c r="I10" s="4"/>
      <c r="J10" s="4"/>
      <c r="K10" s="4"/>
    </row>
    <row r="11" spans="1:12" ht="48" x14ac:dyDescent="0.2">
      <c r="A11">
        <v>128</v>
      </c>
      <c r="B11" s="4" t="s">
        <v>338</v>
      </c>
      <c r="C11" s="4" t="s">
        <v>384</v>
      </c>
      <c r="D11" s="4" t="s">
        <v>339</v>
      </c>
      <c r="E11" s="4">
        <v>2016</v>
      </c>
      <c r="F11" s="4" t="s">
        <v>2</v>
      </c>
      <c r="G11" s="4" t="s">
        <v>40</v>
      </c>
      <c r="H11" s="4"/>
      <c r="I11" s="4"/>
      <c r="J11" s="4"/>
      <c r="K11" s="4"/>
    </row>
    <row r="12" spans="1:12" ht="34" x14ac:dyDescent="0.2">
      <c r="A12">
        <v>129</v>
      </c>
      <c r="B12" s="4" t="s">
        <v>320</v>
      </c>
      <c r="C12" s="4" t="s">
        <v>321</v>
      </c>
      <c r="D12" s="4" t="s">
        <v>322</v>
      </c>
      <c r="E12" s="4">
        <v>2016</v>
      </c>
      <c r="F12" s="4" t="s">
        <v>4</v>
      </c>
      <c r="G12" s="4" t="s">
        <v>2</v>
      </c>
      <c r="H12" s="4"/>
      <c r="I12" s="4"/>
      <c r="J12" s="4"/>
      <c r="K12" s="4"/>
    </row>
    <row r="13" spans="1:12" ht="48" x14ac:dyDescent="0.2">
      <c r="A13">
        <v>130</v>
      </c>
      <c r="B13" s="4" t="s">
        <v>323</v>
      </c>
      <c r="C13" s="4" t="s">
        <v>321</v>
      </c>
      <c r="D13" s="4" t="s">
        <v>324</v>
      </c>
      <c r="E13" s="4">
        <v>2015</v>
      </c>
      <c r="F13" s="4" t="s">
        <v>4</v>
      </c>
      <c r="G13" s="4" t="s">
        <v>40</v>
      </c>
      <c r="H13" s="4"/>
      <c r="I13" s="4"/>
      <c r="J13" s="4"/>
      <c r="K13" s="4"/>
    </row>
    <row r="14" spans="1:12" ht="48" x14ac:dyDescent="0.2">
      <c r="A14">
        <v>131</v>
      </c>
      <c r="B14" s="4" t="s">
        <v>347</v>
      </c>
      <c r="C14" s="4" t="s">
        <v>348</v>
      </c>
      <c r="D14" s="4" t="s">
        <v>349</v>
      </c>
      <c r="E14" s="4">
        <v>2016</v>
      </c>
      <c r="F14" s="4" t="s">
        <v>2</v>
      </c>
      <c r="G14" s="4" t="s">
        <v>40</v>
      </c>
      <c r="H14" s="4" t="s">
        <v>4</v>
      </c>
      <c r="I14" s="4" t="s">
        <v>58</v>
      </c>
      <c r="J14" s="4"/>
      <c r="K14" s="4"/>
    </row>
    <row r="15" spans="1:12" ht="48" x14ac:dyDescent="0.2">
      <c r="A15">
        <v>132</v>
      </c>
      <c r="B15" s="4" t="s">
        <v>350</v>
      </c>
      <c r="C15" s="4" t="s">
        <v>348</v>
      </c>
      <c r="D15" s="4" t="s">
        <v>351</v>
      </c>
      <c r="E15" s="4">
        <v>2016</v>
      </c>
      <c r="F15" s="4" t="s">
        <v>40</v>
      </c>
      <c r="G15" s="4" t="s">
        <v>4</v>
      </c>
      <c r="H15" s="4"/>
      <c r="I15" s="4"/>
      <c r="J15" s="4"/>
      <c r="K15" s="4"/>
    </row>
    <row r="16" spans="1:12" ht="48" x14ac:dyDescent="0.2">
      <c r="A16">
        <v>133</v>
      </c>
      <c r="B16" s="4" t="s">
        <v>353</v>
      </c>
      <c r="C16" s="4" t="s">
        <v>348</v>
      </c>
      <c r="D16" s="4" t="s">
        <v>352</v>
      </c>
      <c r="E16" s="4">
        <v>2016</v>
      </c>
      <c r="F16" s="4" t="s">
        <v>40</v>
      </c>
      <c r="G16" s="4" t="s">
        <v>2</v>
      </c>
      <c r="H16" s="4"/>
      <c r="I16" s="4" t="s">
        <v>60</v>
      </c>
      <c r="J16" s="4"/>
      <c r="K16" s="4"/>
    </row>
    <row r="17" spans="1:11" ht="34" x14ac:dyDescent="0.2">
      <c r="A17">
        <v>134</v>
      </c>
      <c r="B17" s="4" t="s">
        <v>354</v>
      </c>
      <c r="C17" s="4" t="s">
        <v>348</v>
      </c>
      <c r="D17" s="4" t="s">
        <v>355</v>
      </c>
      <c r="E17" s="4">
        <v>2016</v>
      </c>
      <c r="F17" s="4" t="s">
        <v>2</v>
      </c>
      <c r="G17" s="4" t="s">
        <v>4</v>
      </c>
      <c r="H17" s="4"/>
      <c r="I17" s="4"/>
      <c r="J17" s="4"/>
      <c r="K17" s="4"/>
    </row>
    <row r="18" spans="1:11" ht="48" x14ac:dyDescent="0.2">
      <c r="A18">
        <v>135</v>
      </c>
      <c r="B18" s="4" t="s">
        <v>356</v>
      </c>
      <c r="C18" s="4" t="s">
        <v>348</v>
      </c>
      <c r="D18" s="4" t="s">
        <v>357</v>
      </c>
      <c r="E18" s="4">
        <v>2015</v>
      </c>
      <c r="F18" s="4" t="s">
        <v>4</v>
      </c>
      <c r="G18" s="4" t="s">
        <v>40</v>
      </c>
      <c r="H18" s="4"/>
      <c r="I18" s="4" t="s">
        <v>58</v>
      </c>
      <c r="J18" s="4"/>
      <c r="K18" s="4"/>
    </row>
    <row r="19" spans="1:11" ht="51" x14ac:dyDescent="0.2">
      <c r="A19">
        <v>136</v>
      </c>
      <c r="B19" s="4" t="s">
        <v>359</v>
      </c>
      <c r="C19" s="4" t="s">
        <v>348</v>
      </c>
      <c r="D19" s="4" t="s">
        <v>358</v>
      </c>
      <c r="E19" s="4">
        <v>2015</v>
      </c>
      <c r="F19" s="4" t="s">
        <v>5</v>
      </c>
      <c r="G19" s="4" t="s">
        <v>4</v>
      </c>
      <c r="H19" s="4" t="s">
        <v>40</v>
      </c>
      <c r="I19" s="4" t="s">
        <v>55</v>
      </c>
      <c r="J19" s="4"/>
      <c r="K19" s="4"/>
    </row>
    <row r="20" spans="1:11" ht="48" x14ac:dyDescent="0.2">
      <c r="A20">
        <v>137</v>
      </c>
      <c r="B20" s="4" t="s">
        <v>360</v>
      </c>
      <c r="C20" s="4" t="s">
        <v>348</v>
      </c>
      <c r="D20" s="4" t="s">
        <v>361</v>
      </c>
      <c r="E20" s="4">
        <v>2015</v>
      </c>
      <c r="F20" s="4" t="s">
        <v>2</v>
      </c>
      <c r="G20" s="4" t="s">
        <v>40</v>
      </c>
      <c r="H20" s="4"/>
      <c r="I20" s="4"/>
      <c r="J20" s="4"/>
      <c r="K20" s="4"/>
    </row>
    <row r="21" spans="1:11" ht="48" x14ac:dyDescent="0.2">
      <c r="A21">
        <v>138</v>
      </c>
      <c r="B21" s="4" t="s">
        <v>366</v>
      </c>
      <c r="C21" s="4" t="s">
        <v>348</v>
      </c>
      <c r="D21" s="4" t="s">
        <v>367</v>
      </c>
      <c r="E21" s="4">
        <v>2015</v>
      </c>
      <c r="F21" s="4" t="s">
        <v>2</v>
      </c>
      <c r="G21" s="4" t="s">
        <v>40</v>
      </c>
      <c r="H21" s="4"/>
      <c r="I21" s="4"/>
      <c r="J21" s="4"/>
      <c r="K21" s="4"/>
    </row>
    <row r="22" spans="1:11" ht="32" x14ac:dyDescent="0.2">
      <c r="A22">
        <v>139</v>
      </c>
      <c r="B22" s="4" t="s">
        <v>368</v>
      </c>
      <c r="C22" s="4" t="s">
        <v>348</v>
      </c>
      <c r="D22" s="4" t="s">
        <v>369</v>
      </c>
      <c r="E22" s="4">
        <v>2015</v>
      </c>
      <c r="F22" s="4" t="s">
        <v>4</v>
      </c>
      <c r="H22" s="4"/>
      <c r="I22" s="4"/>
      <c r="J22" s="4"/>
      <c r="K22" s="4"/>
    </row>
    <row r="23" spans="1:11" ht="32" x14ac:dyDescent="0.2">
      <c r="A23">
        <v>140</v>
      </c>
      <c r="B23" s="4" t="s">
        <v>370</v>
      </c>
      <c r="C23" s="4" t="s">
        <v>348</v>
      </c>
      <c r="D23" s="4" t="s">
        <v>371</v>
      </c>
      <c r="E23" s="4">
        <v>2015</v>
      </c>
      <c r="F23" s="4" t="s">
        <v>2</v>
      </c>
      <c r="H23" s="4"/>
      <c r="I23" s="4"/>
      <c r="J23" s="4"/>
      <c r="K23" s="4"/>
    </row>
    <row r="24" spans="1:11" ht="48" x14ac:dyDescent="0.2">
      <c r="A24">
        <v>141</v>
      </c>
      <c r="B24" s="4" t="s">
        <v>372</v>
      </c>
      <c r="C24" s="4" t="s">
        <v>348</v>
      </c>
      <c r="D24" s="4" t="s">
        <v>373</v>
      </c>
      <c r="E24" s="4">
        <v>2015</v>
      </c>
      <c r="F24" s="4" t="s">
        <v>40</v>
      </c>
      <c r="G24" s="4" t="s">
        <v>2</v>
      </c>
      <c r="H24" s="4"/>
      <c r="I24" s="4"/>
      <c r="J24" s="4"/>
      <c r="K24" s="4"/>
    </row>
    <row r="25" spans="1:11" ht="48" x14ac:dyDescent="0.2">
      <c r="A25">
        <v>142</v>
      </c>
      <c r="B25" s="4" t="s">
        <v>374</v>
      </c>
      <c r="C25" s="4" t="s">
        <v>348</v>
      </c>
      <c r="D25" s="4" t="s">
        <v>375</v>
      </c>
      <c r="E25" s="4">
        <v>2015</v>
      </c>
      <c r="F25" s="4" t="s">
        <v>40</v>
      </c>
      <c r="G25" s="4" t="s">
        <v>4</v>
      </c>
      <c r="H25" s="4"/>
      <c r="I25" s="4"/>
      <c r="J25" s="4"/>
      <c r="K25" s="4"/>
    </row>
    <row r="26" spans="1:11" ht="32" x14ac:dyDescent="0.2">
      <c r="A26">
        <v>143</v>
      </c>
      <c r="B26" s="4" t="s">
        <v>376</v>
      </c>
      <c r="C26" s="4" t="s">
        <v>377</v>
      </c>
      <c r="D26" s="4" t="s">
        <v>378</v>
      </c>
      <c r="E26" s="4">
        <v>2016</v>
      </c>
      <c r="F26" s="4" t="s">
        <v>4</v>
      </c>
      <c r="G26" s="4" t="s">
        <v>2</v>
      </c>
      <c r="H26" s="4"/>
      <c r="I26" s="4" t="s">
        <v>55</v>
      </c>
      <c r="J26" s="4"/>
      <c r="K26" s="4"/>
    </row>
    <row r="27" spans="1:11" ht="48" x14ac:dyDescent="0.2">
      <c r="A27">
        <v>144</v>
      </c>
      <c r="B27" s="4" t="s">
        <v>405</v>
      </c>
      <c r="C27" s="4" t="s">
        <v>404</v>
      </c>
      <c r="D27" s="4" t="s">
        <v>406</v>
      </c>
      <c r="E27" s="4">
        <v>2016</v>
      </c>
      <c r="F27" s="4" t="s">
        <v>4</v>
      </c>
      <c r="G27" s="4" t="s">
        <v>2</v>
      </c>
      <c r="H27" s="4" t="s">
        <v>40</v>
      </c>
      <c r="I27" s="4" t="s">
        <v>55</v>
      </c>
      <c r="J27" s="4"/>
      <c r="K27" s="4"/>
    </row>
    <row r="28" spans="1:11" ht="48" x14ac:dyDescent="0.2">
      <c r="A28">
        <v>145</v>
      </c>
      <c r="B28" s="4" t="s">
        <v>407</v>
      </c>
      <c r="C28" s="4" t="s">
        <v>404</v>
      </c>
      <c r="D28" s="4" t="s">
        <v>408</v>
      </c>
      <c r="E28" s="4">
        <v>2016</v>
      </c>
      <c r="F28" s="4" t="s">
        <v>40</v>
      </c>
      <c r="H28" s="4"/>
      <c r="I28" s="4"/>
      <c r="J28" s="4"/>
      <c r="K28" s="4"/>
    </row>
    <row r="29" spans="1:11" ht="48" x14ac:dyDescent="0.2">
      <c r="A29">
        <v>146</v>
      </c>
      <c r="B29" s="4" t="s">
        <v>409</v>
      </c>
      <c r="C29" s="4" t="s">
        <v>404</v>
      </c>
      <c r="D29" s="4" t="s">
        <v>410</v>
      </c>
      <c r="E29" s="4">
        <v>2017</v>
      </c>
      <c r="F29" s="4" t="s">
        <v>40</v>
      </c>
      <c r="G29" s="4" t="s">
        <v>4</v>
      </c>
      <c r="H29" s="4"/>
      <c r="I29" s="4"/>
      <c r="J29" s="4"/>
      <c r="K29" s="4"/>
    </row>
    <row r="30" spans="1:11" ht="51" x14ac:dyDescent="0.2">
      <c r="A30">
        <v>147</v>
      </c>
      <c r="B30" s="4" t="s">
        <v>411</v>
      </c>
      <c r="C30" s="4" t="s">
        <v>404</v>
      </c>
      <c r="D30" s="4" t="s">
        <v>412</v>
      </c>
      <c r="E30" s="4">
        <v>2017</v>
      </c>
      <c r="F30" s="4" t="s">
        <v>40</v>
      </c>
      <c r="H30" s="4"/>
      <c r="I30" s="4"/>
      <c r="J30" s="4"/>
      <c r="K30" s="4"/>
    </row>
    <row r="31" spans="1:11" ht="48" x14ac:dyDescent="0.2">
      <c r="A31">
        <v>148</v>
      </c>
      <c r="B31" s="4" t="s">
        <v>541</v>
      </c>
      <c r="C31" s="4" t="s">
        <v>404</v>
      </c>
      <c r="D31" s="4" t="s">
        <v>413</v>
      </c>
      <c r="E31" s="4">
        <v>2017</v>
      </c>
      <c r="F31" s="4" t="s">
        <v>40</v>
      </c>
      <c r="G31" s="4" t="s">
        <v>4</v>
      </c>
      <c r="H31" s="4"/>
      <c r="I31" s="4"/>
      <c r="J31" s="4"/>
      <c r="K31" s="4"/>
    </row>
    <row r="32" spans="1:11" ht="48" x14ac:dyDescent="0.2">
      <c r="A32">
        <v>149</v>
      </c>
      <c r="B32" s="4" t="s">
        <v>540</v>
      </c>
      <c r="C32" s="4" t="s">
        <v>404</v>
      </c>
      <c r="D32" s="4" t="s">
        <v>414</v>
      </c>
      <c r="E32" s="4">
        <v>2017</v>
      </c>
      <c r="F32" s="4" t="s">
        <v>40</v>
      </c>
      <c r="H32" s="4"/>
      <c r="I32" s="4"/>
      <c r="J32" s="4"/>
      <c r="K32" s="4"/>
    </row>
    <row r="33" spans="1:11" ht="48" x14ac:dyDescent="0.2">
      <c r="A33">
        <v>150</v>
      </c>
      <c r="B33" s="4" t="s">
        <v>415</v>
      </c>
      <c r="C33" s="4" t="s">
        <v>404</v>
      </c>
      <c r="D33" s="4" t="s">
        <v>416</v>
      </c>
      <c r="E33" s="4">
        <v>2017</v>
      </c>
      <c r="F33" s="4" t="s">
        <v>40</v>
      </c>
      <c r="G33" s="4" t="s">
        <v>2</v>
      </c>
      <c r="H33" s="4" t="s">
        <v>4</v>
      </c>
      <c r="I33" s="4"/>
      <c r="J33" s="4"/>
      <c r="K33" s="4"/>
    </row>
    <row r="34" spans="1:11" ht="48" x14ac:dyDescent="0.2">
      <c r="A34">
        <v>151</v>
      </c>
      <c r="B34" s="4" t="s">
        <v>418</v>
      </c>
      <c r="C34" s="4" t="s">
        <v>417</v>
      </c>
      <c r="D34" s="4" t="s">
        <v>419</v>
      </c>
      <c r="E34" s="4">
        <v>2015</v>
      </c>
      <c r="F34" s="4" t="s">
        <v>4</v>
      </c>
      <c r="G34" s="4" t="s">
        <v>40</v>
      </c>
      <c r="H34" s="4"/>
      <c r="I34" s="4" t="s">
        <v>58</v>
      </c>
      <c r="J34" s="4"/>
      <c r="K34" s="4"/>
    </row>
    <row r="35" spans="1:11" ht="48" x14ac:dyDescent="0.2">
      <c r="A35">
        <v>152</v>
      </c>
      <c r="B35" s="4" t="s">
        <v>420</v>
      </c>
      <c r="C35" s="4" t="s">
        <v>417</v>
      </c>
      <c r="D35" s="4" t="s">
        <v>421</v>
      </c>
      <c r="E35" s="4">
        <v>2015</v>
      </c>
      <c r="F35" s="4" t="s">
        <v>40</v>
      </c>
      <c r="G35" s="4" t="s">
        <v>4</v>
      </c>
      <c r="H35" s="4" t="s">
        <v>5</v>
      </c>
      <c r="I35" s="4" t="s">
        <v>60</v>
      </c>
      <c r="J35" s="4" t="s">
        <v>66</v>
      </c>
      <c r="K35" s="4"/>
    </row>
    <row r="36" spans="1:11" ht="48" x14ac:dyDescent="0.2">
      <c r="A36">
        <v>153</v>
      </c>
      <c r="B36" s="4" t="s">
        <v>422</v>
      </c>
      <c r="C36" s="4" t="s">
        <v>417</v>
      </c>
      <c r="D36" s="4" t="s">
        <v>423</v>
      </c>
      <c r="E36" s="4">
        <v>2015</v>
      </c>
      <c r="F36" s="4" t="s">
        <v>40</v>
      </c>
      <c r="G36" s="4" t="s">
        <v>2</v>
      </c>
      <c r="H36" s="4"/>
      <c r="I36" s="4"/>
      <c r="J36" s="4"/>
      <c r="K36" s="4"/>
    </row>
    <row r="37" spans="1:11" ht="48" x14ac:dyDescent="0.2">
      <c r="A37">
        <v>154</v>
      </c>
      <c r="B37" s="4" t="s">
        <v>424</v>
      </c>
      <c r="C37" s="4" t="s">
        <v>417</v>
      </c>
      <c r="D37" s="4" t="s">
        <v>425</v>
      </c>
      <c r="E37" s="4">
        <v>2015</v>
      </c>
      <c r="F37" s="4" t="s">
        <v>4</v>
      </c>
      <c r="G37" s="4" t="s">
        <v>40</v>
      </c>
      <c r="H37" s="4"/>
      <c r="I37" s="4"/>
      <c r="J37" s="4"/>
      <c r="K37" s="4"/>
    </row>
    <row r="38" spans="1:11" ht="51" x14ac:dyDescent="0.2">
      <c r="A38">
        <v>155</v>
      </c>
      <c r="B38" s="4" t="s">
        <v>426</v>
      </c>
      <c r="C38" s="4" t="s">
        <v>417</v>
      </c>
      <c r="D38" s="4" t="s">
        <v>427</v>
      </c>
      <c r="E38" s="4">
        <v>2015</v>
      </c>
      <c r="F38" s="4" t="s">
        <v>40</v>
      </c>
      <c r="G38" s="4" t="s">
        <v>2</v>
      </c>
      <c r="H38" s="4"/>
      <c r="I38" s="4" t="s">
        <v>55</v>
      </c>
      <c r="J38" s="4"/>
      <c r="K38" s="4"/>
    </row>
    <row r="39" spans="1:11" ht="32" x14ac:dyDescent="0.2">
      <c r="A39">
        <v>156</v>
      </c>
      <c r="B39" s="4" t="s">
        <v>428</v>
      </c>
      <c r="C39" s="4" t="s">
        <v>417</v>
      </c>
      <c r="D39" s="4" t="s">
        <v>429</v>
      </c>
      <c r="E39" s="4">
        <v>2015</v>
      </c>
      <c r="F39" s="4" t="s">
        <v>2</v>
      </c>
      <c r="H39" s="4"/>
      <c r="I39" s="4"/>
      <c r="J39" s="4"/>
      <c r="K39" s="4"/>
    </row>
    <row r="40" spans="1:11" ht="48" x14ac:dyDescent="0.2">
      <c r="A40">
        <v>157</v>
      </c>
      <c r="B40" s="4" t="s">
        <v>430</v>
      </c>
      <c r="C40" s="4" t="s">
        <v>417</v>
      </c>
      <c r="D40" s="4" t="s">
        <v>431</v>
      </c>
      <c r="E40" s="4">
        <v>2015</v>
      </c>
      <c r="F40" s="4" t="s">
        <v>40</v>
      </c>
      <c r="G40" s="4" t="s">
        <v>4</v>
      </c>
      <c r="H40" s="4"/>
      <c r="I40" s="4" t="s">
        <v>66</v>
      </c>
      <c r="J40" s="4" t="s">
        <v>55</v>
      </c>
      <c r="K40" s="4"/>
    </row>
    <row r="41" spans="1:11" ht="32" x14ac:dyDescent="0.2">
      <c r="A41">
        <v>158</v>
      </c>
      <c r="B41" s="4" t="s">
        <v>432</v>
      </c>
      <c r="C41" s="4" t="s">
        <v>417</v>
      </c>
      <c r="D41" s="4" t="s">
        <v>433</v>
      </c>
      <c r="E41" s="4">
        <v>2015</v>
      </c>
      <c r="F41" s="4" t="s">
        <v>2</v>
      </c>
      <c r="H41" s="4"/>
      <c r="I41" s="4"/>
      <c r="J41" s="4"/>
      <c r="K41" s="4"/>
    </row>
    <row r="42" spans="1:11" ht="48" x14ac:dyDescent="0.2">
      <c r="A42">
        <v>159</v>
      </c>
      <c r="B42" s="4" t="s">
        <v>434</v>
      </c>
      <c r="C42" s="4" t="s">
        <v>417</v>
      </c>
      <c r="D42" s="4" t="s">
        <v>435</v>
      </c>
      <c r="E42" s="4">
        <v>2015</v>
      </c>
      <c r="F42" s="4" t="s">
        <v>4</v>
      </c>
      <c r="G42" s="4" t="s">
        <v>2</v>
      </c>
      <c r="H42" s="4" t="s">
        <v>40</v>
      </c>
      <c r="I42" s="4"/>
      <c r="J42" s="4"/>
      <c r="K42" s="4"/>
    </row>
    <row r="43" spans="1:11" ht="48" x14ac:dyDescent="0.2">
      <c r="A43">
        <v>160</v>
      </c>
      <c r="B43" s="4" t="s">
        <v>436</v>
      </c>
      <c r="C43" s="4" t="s">
        <v>417</v>
      </c>
      <c r="D43" s="4" t="s">
        <v>437</v>
      </c>
      <c r="E43" s="4">
        <v>2016</v>
      </c>
      <c r="F43" s="4" t="s">
        <v>40</v>
      </c>
      <c r="G43" s="4" t="s">
        <v>2</v>
      </c>
      <c r="H43" s="4"/>
      <c r="I43" s="4" t="s">
        <v>58</v>
      </c>
      <c r="J43" s="4"/>
      <c r="K43" s="4"/>
    </row>
    <row r="44" spans="1:11" ht="32" x14ac:dyDescent="0.2">
      <c r="A44">
        <v>161</v>
      </c>
      <c r="B44" s="4" t="s">
        <v>438</v>
      </c>
      <c r="C44" s="4" t="s">
        <v>417</v>
      </c>
      <c r="D44" s="4" t="s">
        <v>439</v>
      </c>
      <c r="E44" s="4">
        <v>2016</v>
      </c>
      <c r="F44" s="4" t="s">
        <v>4</v>
      </c>
      <c r="H44" s="4"/>
      <c r="I44" s="4"/>
      <c r="J44" s="4"/>
      <c r="K44" s="4"/>
    </row>
    <row r="45" spans="1:11" ht="32" x14ac:dyDescent="0.2">
      <c r="A45">
        <v>162</v>
      </c>
      <c r="B45" s="4" t="s">
        <v>440</v>
      </c>
      <c r="C45" s="4" t="s">
        <v>417</v>
      </c>
      <c r="D45" s="4" t="s">
        <v>441</v>
      </c>
      <c r="E45" s="4">
        <v>2016</v>
      </c>
      <c r="F45" s="4" t="s">
        <v>5</v>
      </c>
      <c r="G45" s="4" t="s">
        <v>4</v>
      </c>
      <c r="H45" s="4"/>
      <c r="I45" s="4"/>
      <c r="J45" s="4"/>
      <c r="K45" s="4"/>
    </row>
    <row r="46" spans="1:11" ht="32" x14ac:dyDescent="0.2">
      <c r="A46">
        <v>163</v>
      </c>
      <c r="B46" s="4" t="s">
        <v>442</v>
      </c>
      <c r="C46" s="4" t="s">
        <v>417</v>
      </c>
      <c r="D46" s="4" t="s">
        <v>443</v>
      </c>
      <c r="E46" s="4">
        <v>2016</v>
      </c>
      <c r="F46" s="4" t="s">
        <v>4</v>
      </c>
      <c r="G46" s="4" t="s">
        <v>5</v>
      </c>
      <c r="H46" s="4" t="s">
        <v>2</v>
      </c>
      <c r="I46" s="4" t="s">
        <v>60</v>
      </c>
      <c r="J46" s="4"/>
      <c r="K46" s="4"/>
    </row>
    <row r="47" spans="1:11" ht="48" x14ac:dyDescent="0.2">
      <c r="A47">
        <v>164</v>
      </c>
      <c r="B47" s="4" t="s">
        <v>444</v>
      </c>
      <c r="C47" s="4" t="s">
        <v>417</v>
      </c>
      <c r="D47" s="4" t="s">
        <v>445</v>
      </c>
      <c r="E47" s="4">
        <v>2016</v>
      </c>
      <c r="F47" s="4" t="s">
        <v>40</v>
      </c>
      <c r="G47" s="4" t="s">
        <v>2</v>
      </c>
      <c r="H47" s="4" t="s">
        <v>4</v>
      </c>
      <c r="I47" s="4"/>
      <c r="J47" s="4"/>
      <c r="K47" s="4"/>
    </row>
    <row r="48" spans="1:11" ht="32" x14ac:dyDescent="0.2">
      <c r="A48">
        <v>165</v>
      </c>
      <c r="B48" s="4" t="s">
        <v>446</v>
      </c>
      <c r="C48" s="4" t="s">
        <v>417</v>
      </c>
      <c r="D48" s="4" t="s">
        <v>447</v>
      </c>
      <c r="E48" s="4">
        <v>2016</v>
      </c>
      <c r="F48" s="4" t="s">
        <v>5</v>
      </c>
      <c r="G48" s="4" t="s">
        <v>4</v>
      </c>
      <c r="H48" s="4"/>
      <c r="I48" s="4"/>
      <c r="J48" s="4"/>
      <c r="K48" s="4"/>
    </row>
    <row r="49" spans="1:11" ht="48" x14ac:dyDescent="0.2">
      <c r="A49">
        <v>166</v>
      </c>
      <c r="B49" s="4" t="s">
        <v>448</v>
      </c>
      <c r="C49" s="4" t="s">
        <v>417</v>
      </c>
      <c r="D49" s="4" t="s">
        <v>449</v>
      </c>
      <c r="E49" s="4">
        <v>2017</v>
      </c>
      <c r="F49" s="4" t="s">
        <v>4</v>
      </c>
      <c r="G49" s="4" t="s">
        <v>40</v>
      </c>
      <c r="H49" s="4" t="s">
        <v>2</v>
      </c>
      <c r="I49" s="4" t="s">
        <v>66</v>
      </c>
      <c r="J49" s="4"/>
      <c r="K49" s="4"/>
    </row>
    <row r="50" spans="1:11" ht="48" x14ac:dyDescent="0.2">
      <c r="A50">
        <v>167</v>
      </c>
      <c r="B50" s="4" t="s">
        <v>450</v>
      </c>
      <c r="C50" s="4" t="s">
        <v>417</v>
      </c>
      <c r="D50" s="4" t="s">
        <v>451</v>
      </c>
      <c r="E50" s="4">
        <v>2017</v>
      </c>
      <c r="F50" s="4" t="s">
        <v>4</v>
      </c>
      <c r="G50" s="4" t="s">
        <v>40</v>
      </c>
      <c r="H50" s="4"/>
      <c r="I50" s="4"/>
      <c r="J50" s="4"/>
      <c r="K50" s="4"/>
    </row>
    <row r="51" spans="1:11" ht="48" x14ac:dyDescent="0.2">
      <c r="A51">
        <v>168</v>
      </c>
      <c r="B51" s="4" t="s">
        <v>452</v>
      </c>
      <c r="C51" s="4" t="s">
        <v>417</v>
      </c>
      <c r="D51" s="4" t="s">
        <v>453</v>
      </c>
      <c r="E51" s="4">
        <v>2017</v>
      </c>
      <c r="F51" s="4" t="s">
        <v>40</v>
      </c>
      <c r="G51" s="4" t="s">
        <v>2</v>
      </c>
      <c r="H51" s="4"/>
      <c r="I51" s="4"/>
      <c r="J51" s="4"/>
      <c r="K51" s="4"/>
    </row>
    <row r="52" spans="1:11" ht="32" x14ac:dyDescent="0.2">
      <c r="A52">
        <v>169</v>
      </c>
      <c r="B52" s="4" t="s">
        <v>454</v>
      </c>
      <c r="C52" s="4" t="s">
        <v>417</v>
      </c>
      <c r="D52" s="4" t="s">
        <v>455</v>
      </c>
      <c r="E52" s="4">
        <v>2017</v>
      </c>
      <c r="F52" s="4" t="s">
        <v>2</v>
      </c>
      <c r="H52" s="4"/>
      <c r="I52" s="4" t="s">
        <v>55</v>
      </c>
      <c r="J52" s="4"/>
      <c r="K52" s="4"/>
    </row>
    <row r="53" spans="1:11" ht="34" x14ac:dyDescent="0.2">
      <c r="A53">
        <v>170</v>
      </c>
      <c r="B53" s="4" t="s">
        <v>456</v>
      </c>
      <c r="C53" s="4" t="s">
        <v>417</v>
      </c>
      <c r="D53" s="4" t="s">
        <v>457</v>
      </c>
      <c r="E53" s="4">
        <v>2017</v>
      </c>
      <c r="F53" s="4" t="s">
        <v>9</v>
      </c>
      <c r="G53" s="4" t="s">
        <v>2</v>
      </c>
      <c r="H53" s="4"/>
      <c r="I53" s="4"/>
      <c r="J53" s="4"/>
      <c r="K53" s="4"/>
    </row>
    <row r="54" spans="1:11" ht="48" x14ac:dyDescent="0.2">
      <c r="A54">
        <v>171</v>
      </c>
      <c r="B54" s="4" t="s">
        <v>458</v>
      </c>
      <c r="C54" s="4" t="s">
        <v>417</v>
      </c>
      <c r="D54" s="4" t="s">
        <v>459</v>
      </c>
      <c r="E54" s="4">
        <v>2017</v>
      </c>
      <c r="F54" s="4" t="s">
        <v>2</v>
      </c>
      <c r="G54" s="4" t="s">
        <v>40</v>
      </c>
      <c r="H54" s="4"/>
      <c r="I54" s="4"/>
      <c r="J54" s="4"/>
      <c r="K54" s="4"/>
    </row>
    <row r="55" spans="1:11" ht="32" x14ac:dyDescent="0.2">
      <c r="A55">
        <v>172</v>
      </c>
      <c r="B55" s="4" t="s">
        <v>460</v>
      </c>
      <c r="C55" s="4" t="s">
        <v>417</v>
      </c>
      <c r="D55" s="4" t="s">
        <v>461</v>
      </c>
      <c r="E55" s="4">
        <v>2017</v>
      </c>
      <c r="F55" s="4" t="s">
        <v>4</v>
      </c>
      <c r="G55" s="4" t="s">
        <v>2</v>
      </c>
      <c r="H55" s="4"/>
      <c r="I55" s="4"/>
      <c r="J55" s="4"/>
      <c r="K55" s="4"/>
    </row>
    <row r="56" spans="1:11" ht="48" x14ac:dyDescent="0.2">
      <c r="A56">
        <v>173</v>
      </c>
      <c r="B56" s="4" t="s">
        <v>462</v>
      </c>
      <c r="C56" s="4" t="s">
        <v>417</v>
      </c>
      <c r="D56" s="4" t="s">
        <v>463</v>
      </c>
      <c r="E56" s="4">
        <v>2017</v>
      </c>
      <c r="F56" s="4" t="s">
        <v>2</v>
      </c>
      <c r="G56" s="4" t="s">
        <v>40</v>
      </c>
      <c r="H56" s="4" t="s">
        <v>4</v>
      </c>
      <c r="I56" s="4"/>
      <c r="J56" s="4"/>
      <c r="K56" s="4"/>
    </row>
    <row r="57" spans="1:11" ht="51" x14ac:dyDescent="0.2">
      <c r="A57">
        <v>174</v>
      </c>
      <c r="B57" s="4" t="s">
        <v>465</v>
      </c>
      <c r="C57" s="4" t="s">
        <v>417</v>
      </c>
      <c r="D57" s="4" t="s">
        <v>464</v>
      </c>
      <c r="E57" s="4">
        <v>2017</v>
      </c>
      <c r="F57" s="4" t="s">
        <v>2</v>
      </c>
      <c r="G57" s="4" t="s">
        <v>40</v>
      </c>
      <c r="H57" s="4" t="s">
        <v>4</v>
      </c>
      <c r="I57" s="4"/>
      <c r="J57" s="4"/>
      <c r="K57" s="4"/>
    </row>
    <row r="58" spans="1:11" ht="34" x14ac:dyDescent="0.2">
      <c r="A58">
        <v>175</v>
      </c>
      <c r="B58" s="4" t="s">
        <v>466</v>
      </c>
      <c r="C58" s="4" t="s">
        <v>417</v>
      </c>
      <c r="D58" s="4" t="s">
        <v>467</v>
      </c>
      <c r="E58" s="4">
        <v>2017</v>
      </c>
      <c r="F58" s="4" t="s">
        <v>2</v>
      </c>
      <c r="H58" s="4"/>
      <c r="I58" s="4"/>
      <c r="J58" s="4"/>
      <c r="K58" s="4"/>
    </row>
    <row r="59" spans="1:11" ht="48" x14ac:dyDescent="0.2">
      <c r="A59">
        <v>176</v>
      </c>
      <c r="B59" s="4" t="s">
        <v>468</v>
      </c>
      <c r="C59" s="4" t="s">
        <v>417</v>
      </c>
      <c r="D59" s="4" t="s">
        <v>469</v>
      </c>
      <c r="E59" s="4">
        <v>2017</v>
      </c>
      <c r="F59" s="4" t="s">
        <v>40</v>
      </c>
      <c r="G59" s="4" t="s">
        <v>5</v>
      </c>
      <c r="H59" s="4"/>
      <c r="I59" s="4"/>
      <c r="J59" s="4"/>
      <c r="K59" s="4"/>
    </row>
    <row r="60" spans="1:11" ht="48" x14ac:dyDescent="0.2">
      <c r="A60">
        <v>177</v>
      </c>
      <c r="B60" s="4" t="s">
        <v>470</v>
      </c>
      <c r="C60" s="4" t="s">
        <v>417</v>
      </c>
      <c r="D60" s="4" t="s">
        <v>471</v>
      </c>
      <c r="E60" s="4">
        <v>2017</v>
      </c>
      <c r="F60" s="4" t="s">
        <v>40</v>
      </c>
      <c r="G60" s="4" t="s">
        <v>4</v>
      </c>
      <c r="H60" s="4"/>
      <c r="I60" s="4"/>
      <c r="J60" s="4"/>
      <c r="K60" s="4"/>
    </row>
    <row r="61" spans="1:11" ht="48" x14ac:dyDescent="0.2">
      <c r="A61">
        <v>178</v>
      </c>
      <c r="B61" s="4" t="s">
        <v>472</v>
      </c>
      <c r="C61" s="4" t="s">
        <v>417</v>
      </c>
      <c r="D61" s="4" t="s">
        <v>473</v>
      </c>
      <c r="E61" s="4">
        <v>2017</v>
      </c>
      <c r="F61" s="4" t="s">
        <v>4</v>
      </c>
      <c r="G61" s="4" t="s">
        <v>2</v>
      </c>
      <c r="H61" s="4" t="s">
        <v>40</v>
      </c>
      <c r="I61" s="4"/>
      <c r="J61" s="4"/>
      <c r="K61" s="4"/>
    </row>
    <row r="62" spans="1:11" ht="32" x14ac:dyDescent="0.2">
      <c r="A62">
        <v>179</v>
      </c>
      <c r="B62" s="4" t="s">
        <v>474</v>
      </c>
      <c r="C62" s="4" t="s">
        <v>417</v>
      </c>
      <c r="D62" s="4" t="s">
        <v>475</v>
      </c>
      <c r="E62" s="4">
        <v>2017</v>
      </c>
      <c r="F62" s="4" t="s">
        <v>2</v>
      </c>
      <c r="G62" s="4" t="s">
        <v>4</v>
      </c>
      <c r="H62" s="4"/>
      <c r="I62" s="4"/>
      <c r="J62" s="4"/>
      <c r="K62" s="4"/>
    </row>
    <row r="63" spans="1:11" ht="32" x14ac:dyDescent="0.2">
      <c r="A63">
        <v>180</v>
      </c>
      <c r="B63" s="4" t="s">
        <v>476</v>
      </c>
      <c r="C63" s="4" t="s">
        <v>417</v>
      </c>
      <c r="D63" s="4" t="s">
        <v>477</v>
      </c>
      <c r="E63" s="4">
        <v>2017</v>
      </c>
      <c r="F63" s="4" t="s">
        <v>2</v>
      </c>
      <c r="G63" s="4" t="s">
        <v>4</v>
      </c>
      <c r="H63" s="4"/>
      <c r="I63" s="4"/>
      <c r="J63" s="4"/>
      <c r="K63" s="4"/>
    </row>
    <row r="64" spans="1:11" ht="48" x14ac:dyDescent="0.2">
      <c r="A64">
        <v>181</v>
      </c>
      <c r="B64" s="4" t="s">
        <v>478</v>
      </c>
      <c r="C64" s="4" t="s">
        <v>417</v>
      </c>
      <c r="D64" s="4" t="s">
        <v>479</v>
      </c>
      <c r="E64" s="4">
        <v>2017</v>
      </c>
      <c r="F64" s="4" t="s">
        <v>40</v>
      </c>
      <c r="H64" s="4"/>
      <c r="I64" s="4"/>
      <c r="J64" s="4"/>
      <c r="K64" s="4"/>
    </row>
    <row r="65" spans="1:11" ht="32" x14ac:dyDescent="0.2">
      <c r="A65">
        <v>182</v>
      </c>
      <c r="B65" s="4" t="s">
        <v>480</v>
      </c>
      <c r="C65" s="4" t="s">
        <v>417</v>
      </c>
      <c r="D65" s="4" t="s">
        <v>481</v>
      </c>
      <c r="E65" s="4">
        <v>2017</v>
      </c>
      <c r="F65" s="4" t="s">
        <v>2</v>
      </c>
      <c r="H65" s="4"/>
      <c r="I65" s="4" t="s">
        <v>66</v>
      </c>
      <c r="J65" s="4"/>
      <c r="K65" s="4"/>
    </row>
    <row r="66" spans="1:11" ht="32" x14ac:dyDescent="0.2">
      <c r="A66">
        <v>183</v>
      </c>
      <c r="B66" s="4" t="s">
        <v>482</v>
      </c>
      <c r="C66" s="4" t="s">
        <v>417</v>
      </c>
      <c r="D66" s="4" t="s">
        <v>483</v>
      </c>
      <c r="E66" s="4">
        <v>2017</v>
      </c>
      <c r="F66" s="4" t="s">
        <v>4</v>
      </c>
      <c r="H66" s="4"/>
      <c r="I66" s="4" t="s">
        <v>66</v>
      </c>
      <c r="J66" s="4"/>
      <c r="K66" s="4"/>
    </row>
    <row r="67" spans="1:11" ht="34" x14ac:dyDescent="0.2">
      <c r="A67">
        <v>184</v>
      </c>
      <c r="B67" s="4" t="s">
        <v>484</v>
      </c>
      <c r="C67" s="4" t="s">
        <v>417</v>
      </c>
      <c r="D67" s="4" t="s">
        <v>485</v>
      </c>
      <c r="E67" s="4">
        <v>2017</v>
      </c>
      <c r="F67" s="4" t="s">
        <v>4</v>
      </c>
      <c r="G67" s="4" t="s">
        <v>2</v>
      </c>
      <c r="H67" s="4"/>
      <c r="I67" s="4" t="s">
        <v>58</v>
      </c>
      <c r="J67" s="4"/>
      <c r="K67" s="4"/>
    </row>
    <row r="68" spans="1:11" ht="48" x14ac:dyDescent="0.2">
      <c r="A68">
        <v>185</v>
      </c>
      <c r="B68" s="4" t="s">
        <v>486</v>
      </c>
      <c r="C68" s="4" t="s">
        <v>417</v>
      </c>
      <c r="D68" s="4" t="s">
        <v>487</v>
      </c>
      <c r="E68" s="4">
        <v>2017</v>
      </c>
      <c r="F68" s="4" t="s">
        <v>40</v>
      </c>
      <c r="G68" s="4" t="s">
        <v>2</v>
      </c>
      <c r="H68" s="4"/>
      <c r="I68" s="4"/>
      <c r="J68" s="4"/>
      <c r="K68" s="4"/>
    </row>
    <row r="69" spans="1:11" ht="48" x14ac:dyDescent="0.2">
      <c r="A69">
        <v>186</v>
      </c>
      <c r="B69" s="4" t="s">
        <v>488</v>
      </c>
      <c r="C69" s="4" t="s">
        <v>417</v>
      </c>
      <c r="D69" s="4" t="s">
        <v>489</v>
      </c>
      <c r="E69" s="4">
        <v>2017</v>
      </c>
      <c r="F69" s="4" t="s">
        <v>4</v>
      </c>
      <c r="H69" s="4"/>
      <c r="I69" s="4"/>
      <c r="J69" s="4"/>
      <c r="K69" s="4"/>
    </row>
    <row r="70" spans="1:11" ht="48" x14ac:dyDescent="0.2">
      <c r="A70">
        <v>187</v>
      </c>
      <c r="B70" s="4" t="s">
        <v>490</v>
      </c>
      <c r="C70" s="4" t="s">
        <v>417</v>
      </c>
      <c r="D70" s="4" t="s">
        <v>491</v>
      </c>
      <c r="E70" s="4">
        <v>2017</v>
      </c>
      <c r="F70" s="4" t="s">
        <v>40</v>
      </c>
      <c r="H70" s="4"/>
      <c r="I70" s="4"/>
      <c r="J70" s="4"/>
      <c r="K70" s="4"/>
    </row>
    <row r="71" spans="1:11" ht="32" x14ac:dyDescent="0.2">
      <c r="A71">
        <v>188</v>
      </c>
      <c r="B71" s="4" t="s">
        <v>492</v>
      </c>
      <c r="C71" s="4" t="s">
        <v>417</v>
      </c>
      <c r="D71" s="4" t="s">
        <v>493</v>
      </c>
      <c r="E71" s="4">
        <v>2017</v>
      </c>
      <c r="F71" s="4" t="s">
        <v>6</v>
      </c>
      <c r="G71" s="4" t="s">
        <v>5</v>
      </c>
      <c r="H71" s="4"/>
      <c r="I71" s="4"/>
      <c r="J71" s="4"/>
      <c r="K71" s="4"/>
    </row>
    <row r="72" spans="1:11" ht="48" x14ac:dyDescent="0.2">
      <c r="A72">
        <v>189</v>
      </c>
      <c r="B72" s="4" t="s">
        <v>494</v>
      </c>
      <c r="C72" s="4" t="s">
        <v>417</v>
      </c>
      <c r="D72" s="4" t="s">
        <v>495</v>
      </c>
      <c r="E72" s="4">
        <v>2017</v>
      </c>
      <c r="F72" s="4" t="s">
        <v>40</v>
      </c>
      <c r="G72" s="4" t="s">
        <v>4</v>
      </c>
      <c r="H72" s="4" t="s">
        <v>2</v>
      </c>
      <c r="I72" s="4"/>
      <c r="J72" s="4"/>
      <c r="K72" s="4"/>
    </row>
    <row r="73" spans="1:11" ht="51" x14ac:dyDescent="0.2">
      <c r="A73">
        <v>190</v>
      </c>
      <c r="B73" s="4" t="s">
        <v>496</v>
      </c>
      <c r="C73" s="4" t="s">
        <v>497</v>
      </c>
      <c r="D73" s="4" t="s">
        <v>498</v>
      </c>
      <c r="E73" s="4">
        <v>2015</v>
      </c>
      <c r="F73" s="4" t="s">
        <v>40</v>
      </c>
      <c r="G73" s="4" t="s">
        <v>2</v>
      </c>
      <c r="H73" s="4"/>
      <c r="I73" s="4"/>
      <c r="J73" s="4"/>
      <c r="K73" s="4"/>
    </row>
    <row r="74" spans="1:11" ht="32" x14ac:dyDescent="0.2">
      <c r="A74">
        <v>191</v>
      </c>
      <c r="B74" s="4" t="s">
        <v>499</v>
      </c>
      <c r="C74" s="4" t="s">
        <v>497</v>
      </c>
      <c r="D74" s="4" t="s">
        <v>500</v>
      </c>
      <c r="E74" s="4">
        <v>2015</v>
      </c>
      <c r="F74" s="4" t="s">
        <v>4</v>
      </c>
      <c r="H74" s="4"/>
      <c r="I74" s="4" t="s">
        <v>55</v>
      </c>
      <c r="J74" s="4"/>
      <c r="K74" s="4"/>
    </row>
    <row r="75" spans="1:11" ht="48" x14ac:dyDescent="0.2">
      <c r="A75">
        <v>192</v>
      </c>
      <c r="B75" s="4" t="s">
        <v>501</v>
      </c>
      <c r="C75" s="4" t="s">
        <v>497</v>
      </c>
      <c r="D75" s="4" t="s">
        <v>502</v>
      </c>
      <c r="E75" s="4">
        <v>2015</v>
      </c>
      <c r="F75" s="4" t="s">
        <v>40</v>
      </c>
      <c r="H75" s="4"/>
      <c r="I75" s="4"/>
      <c r="J75" s="4"/>
      <c r="K75" s="4"/>
    </row>
    <row r="76" spans="1:11" ht="48" x14ac:dyDescent="0.2">
      <c r="A76">
        <v>193</v>
      </c>
      <c r="B76" s="4" t="s">
        <v>503</v>
      </c>
      <c r="C76" s="4" t="s">
        <v>497</v>
      </c>
      <c r="D76" s="4" t="s">
        <v>504</v>
      </c>
      <c r="E76" s="4">
        <v>2015</v>
      </c>
      <c r="F76" s="4" t="s">
        <v>40</v>
      </c>
      <c r="G76" s="4" t="s">
        <v>2</v>
      </c>
      <c r="H76" s="4"/>
      <c r="I76" s="4"/>
      <c r="J76" s="4"/>
      <c r="K76" s="4"/>
    </row>
    <row r="77" spans="1:11" ht="32" x14ac:dyDescent="0.2">
      <c r="A77">
        <v>194</v>
      </c>
      <c r="B77" s="4" t="s">
        <v>505</v>
      </c>
      <c r="C77" s="4" t="s">
        <v>497</v>
      </c>
      <c r="D77" s="4" t="s">
        <v>506</v>
      </c>
      <c r="E77" s="4">
        <v>2015</v>
      </c>
      <c r="F77" s="4" t="s">
        <v>4</v>
      </c>
      <c r="H77" s="4"/>
      <c r="I77" s="4"/>
      <c r="J77" s="4"/>
      <c r="K77" s="4"/>
    </row>
    <row r="78" spans="1:11" ht="48" x14ac:dyDescent="0.2">
      <c r="A78">
        <v>195</v>
      </c>
      <c r="B78" s="4" t="s">
        <v>507</v>
      </c>
      <c r="C78" s="4" t="s">
        <v>497</v>
      </c>
      <c r="D78" s="4" t="s">
        <v>508</v>
      </c>
      <c r="E78" s="4">
        <v>2015</v>
      </c>
      <c r="F78" s="4" t="s">
        <v>40</v>
      </c>
      <c r="G78" s="4" t="s">
        <v>2</v>
      </c>
      <c r="H78" s="4"/>
      <c r="I78" s="4"/>
      <c r="J78" s="4"/>
      <c r="K78" s="4"/>
    </row>
    <row r="79" spans="1:11" ht="48" x14ac:dyDescent="0.2">
      <c r="A79">
        <v>196</v>
      </c>
      <c r="B79" s="4" t="s">
        <v>509</v>
      </c>
      <c r="C79" s="4" t="s">
        <v>497</v>
      </c>
      <c r="D79" s="4" t="s">
        <v>510</v>
      </c>
      <c r="E79" s="4">
        <v>2015</v>
      </c>
      <c r="F79" s="4" t="s">
        <v>40</v>
      </c>
      <c r="G79" s="4" t="s">
        <v>4</v>
      </c>
      <c r="H79" s="4"/>
      <c r="I79" s="4"/>
      <c r="J79" s="4"/>
      <c r="K79" s="4"/>
    </row>
    <row r="80" spans="1:11" ht="32" x14ac:dyDescent="0.2">
      <c r="A80">
        <v>197</v>
      </c>
      <c r="B80" s="4" t="s">
        <v>511</v>
      </c>
      <c r="C80" s="4" t="s">
        <v>497</v>
      </c>
      <c r="D80" s="4" t="s">
        <v>512</v>
      </c>
      <c r="E80" s="4">
        <v>2015</v>
      </c>
      <c r="F80" s="4" t="s">
        <v>5</v>
      </c>
      <c r="H80" s="4"/>
      <c r="I80" s="4"/>
      <c r="J80" s="4"/>
      <c r="K80" s="4"/>
    </row>
    <row r="81" spans="1:11" ht="48" x14ac:dyDescent="0.2">
      <c r="A81">
        <v>198</v>
      </c>
      <c r="B81" s="4" t="s">
        <v>513</v>
      </c>
      <c r="C81" s="4" t="s">
        <v>497</v>
      </c>
      <c r="D81" s="4" t="s">
        <v>514</v>
      </c>
      <c r="E81" s="4">
        <v>2015</v>
      </c>
      <c r="F81" s="4" t="s">
        <v>40</v>
      </c>
      <c r="G81" s="4" t="s">
        <v>4</v>
      </c>
      <c r="H81" s="4"/>
      <c r="I81" s="4"/>
      <c r="J81" s="4"/>
      <c r="K81" s="4"/>
    </row>
    <row r="82" spans="1:11" ht="48" x14ac:dyDescent="0.2">
      <c r="A82">
        <v>199</v>
      </c>
      <c r="B82" s="4" t="s">
        <v>515</v>
      </c>
      <c r="C82" s="4" t="s">
        <v>497</v>
      </c>
      <c r="D82" s="4" t="s">
        <v>516</v>
      </c>
      <c r="E82" s="4">
        <v>2015</v>
      </c>
      <c r="F82" s="4" t="s">
        <v>4</v>
      </c>
      <c r="H82" s="4"/>
      <c r="I82" s="4"/>
      <c r="J82" s="4"/>
      <c r="K82" s="4"/>
    </row>
    <row r="83" spans="1:11" ht="48" x14ac:dyDescent="0.2">
      <c r="A83">
        <v>200</v>
      </c>
      <c r="B83" s="4" t="s">
        <v>517</v>
      </c>
      <c r="C83" s="4" t="s">
        <v>497</v>
      </c>
      <c r="D83" s="4" t="s">
        <v>518</v>
      </c>
      <c r="E83" s="4">
        <v>2015</v>
      </c>
      <c r="F83" s="4" t="s">
        <v>8</v>
      </c>
      <c r="G83" s="4" t="s">
        <v>5</v>
      </c>
      <c r="H83" s="4" t="s">
        <v>7</v>
      </c>
      <c r="I83" s="4"/>
      <c r="J83" s="4"/>
      <c r="K83" s="4"/>
    </row>
    <row r="84" spans="1:11" ht="51" x14ac:dyDescent="0.2">
      <c r="A84">
        <v>201</v>
      </c>
      <c r="B84" s="4" t="s">
        <v>519</v>
      </c>
      <c r="C84" s="4" t="s">
        <v>497</v>
      </c>
      <c r="D84" s="4" t="s">
        <v>520</v>
      </c>
      <c r="E84" s="4">
        <v>2015</v>
      </c>
      <c r="F84" s="4" t="s">
        <v>40</v>
      </c>
      <c r="G84" s="4" t="s">
        <v>4</v>
      </c>
      <c r="H84" s="4"/>
      <c r="I84" s="4"/>
      <c r="J84" s="4"/>
      <c r="K84" s="4"/>
    </row>
    <row r="85" spans="1:11" ht="32" x14ac:dyDescent="0.2">
      <c r="A85">
        <v>202</v>
      </c>
      <c r="B85" s="4" t="s">
        <v>521</v>
      </c>
      <c r="C85" s="4" t="s">
        <v>497</v>
      </c>
      <c r="D85" s="4" t="s">
        <v>522</v>
      </c>
      <c r="E85" s="4">
        <v>2015</v>
      </c>
      <c r="F85" s="4" t="s">
        <v>4</v>
      </c>
      <c r="H85" s="4"/>
      <c r="I85" s="4"/>
      <c r="J85" s="4"/>
      <c r="K85" s="4"/>
    </row>
    <row r="86" spans="1:11" ht="34" x14ac:dyDescent="0.2">
      <c r="A86">
        <v>203</v>
      </c>
      <c r="B86" s="4" t="s">
        <v>523</v>
      </c>
      <c r="C86" s="4" t="s">
        <v>497</v>
      </c>
      <c r="D86" s="4" t="s">
        <v>524</v>
      </c>
      <c r="E86" s="4">
        <v>2015</v>
      </c>
      <c r="F86" s="4" t="s">
        <v>4</v>
      </c>
      <c r="G86" s="4" t="s">
        <v>5</v>
      </c>
      <c r="H86" s="4"/>
      <c r="I86" s="4"/>
      <c r="J86" s="4"/>
      <c r="K86" s="4"/>
    </row>
    <row r="87" spans="1:11" ht="34" x14ac:dyDescent="0.2">
      <c r="A87">
        <v>204</v>
      </c>
      <c r="B87" s="4" t="s">
        <v>546</v>
      </c>
      <c r="C87" s="4" t="s">
        <v>497</v>
      </c>
      <c r="D87" s="4" t="s">
        <v>525</v>
      </c>
      <c r="E87" s="4">
        <v>2015</v>
      </c>
      <c r="F87" s="4" t="s">
        <v>4</v>
      </c>
      <c r="H87" s="4"/>
      <c r="I87" s="4"/>
      <c r="J87" s="4"/>
      <c r="K87" s="4"/>
    </row>
    <row r="88" spans="1:11" ht="48" x14ac:dyDescent="0.2">
      <c r="A88">
        <v>205</v>
      </c>
      <c r="B88" s="4" t="s">
        <v>526</v>
      </c>
      <c r="C88" s="4" t="s">
        <v>497</v>
      </c>
      <c r="D88" s="4" t="s">
        <v>527</v>
      </c>
      <c r="E88" s="4">
        <v>2015</v>
      </c>
      <c r="F88" s="4" t="s">
        <v>40</v>
      </c>
      <c r="H88" s="4"/>
      <c r="I88" s="4"/>
      <c r="J88" s="4"/>
      <c r="K88" s="4"/>
    </row>
    <row r="89" spans="1:11" ht="51" x14ac:dyDescent="0.2">
      <c r="A89">
        <v>206</v>
      </c>
      <c r="B89" s="4" t="s">
        <v>528</v>
      </c>
      <c r="C89" s="4" t="s">
        <v>497</v>
      </c>
      <c r="D89" s="4" t="s">
        <v>529</v>
      </c>
      <c r="E89" s="4">
        <v>2015</v>
      </c>
      <c r="F89" s="4" t="s">
        <v>4</v>
      </c>
      <c r="H89" s="4"/>
      <c r="I89" s="4"/>
      <c r="J89" s="4"/>
      <c r="K89" s="4"/>
    </row>
    <row r="90" spans="1:11" ht="48" x14ac:dyDescent="0.2">
      <c r="A90">
        <v>207</v>
      </c>
      <c r="B90" s="4" t="s">
        <v>530</v>
      </c>
      <c r="C90" s="4" t="s">
        <v>497</v>
      </c>
      <c r="D90" s="4" t="s">
        <v>531</v>
      </c>
      <c r="E90" s="4">
        <v>2015</v>
      </c>
      <c r="F90" s="4" t="s">
        <v>40</v>
      </c>
      <c r="G90" s="4" t="s">
        <v>4</v>
      </c>
      <c r="H90" s="4"/>
      <c r="I90" s="4"/>
      <c r="J90" s="4"/>
      <c r="K90" s="4"/>
    </row>
    <row r="91" spans="1:11" ht="48" x14ac:dyDescent="0.2">
      <c r="A91">
        <v>208</v>
      </c>
      <c r="B91" s="4" t="s">
        <v>532</v>
      </c>
      <c r="C91" s="4" t="s">
        <v>497</v>
      </c>
      <c r="D91" s="4" t="s">
        <v>533</v>
      </c>
      <c r="E91" s="4">
        <v>2016</v>
      </c>
      <c r="F91" s="4" t="s">
        <v>40</v>
      </c>
      <c r="G91" s="4" t="s">
        <v>2</v>
      </c>
      <c r="H91" s="4"/>
      <c r="I91" s="4" t="s">
        <v>60</v>
      </c>
      <c r="J91" s="4"/>
      <c r="K91" s="4"/>
    </row>
    <row r="92" spans="1:11" ht="48" x14ac:dyDescent="0.2">
      <c r="A92">
        <v>209</v>
      </c>
      <c r="B92" s="4" t="s">
        <v>534</v>
      </c>
      <c r="C92" s="4" t="s">
        <v>497</v>
      </c>
      <c r="D92" s="4" t="s">
        <v>535</v>
      </c>
      <c r="E92" s="4">
        <v>2017</v>
      </c>
      <c r="F92" s="4" t="s">
        <v>40</v>
      </c>
      <c r="G92" s="4" t="s">
        <v>2</v>
      </c>
      <c r="H92" s="4" t="s">
        <v>4</v>
      </c>
      <c r="I92" s="4" t="s">
        <v>60</v>
      </c>
      <c r="J92" s="4"/>
      <c r="K92" s="4"/>
    </row>
    <row r="93" spans="1:11" ht="68" x14ac:dyDescent="0.2">
      <c r="A93">
        <v>210</v>
      </c>
      <c r="B93" s="4" t="s">
        <v>536</v>
      </c>
      <c r="C93" s="4" t="s">
        <v>497</v>
      </c>
      <c r="D93" s="4" t="s">
        <v>537</v>
      </c>
      <c r="E93" s="4">
        <v>2017</v>
      </c>
      <c r="F93" s="4" t="s">
        <v>2</v>
      </c>
      <c r="H93" s="4"/>
      <c r="I93" s="4"/>
      <c r="J93" s="4"/>
      <c r="K93" s="4"/>
    </row>
    <row r="94" spans="1:11" ht="32" x14ac:dyDescent="0.2">
      <c r="A94">
        <v>211</v>
      </c>
      <c r="B94" s="4" t="s">
        <v>538</v>
      </c>
      <c r="C94" s="4" t="s">
        <v>497</v>
      </c>
      <c r="D94" s="4" t="s">
        <v>539</v>
      </c>
      <c r="E94" s="4">
        <v>2017</v>
      </c>
      <c r="F94" s="4" t="s">
        <v>2</v>
      </c>
      <c r="H94" s="4"/>
      <c r="I94" s="4"/>
      <c r="J94" s="4"/>
      <c r="K94" s="4"/>
    </row>
    <row r="95" spans="1:11" x14ac:dyDescent="0.2">
      <c r="A95" t="str">
        <f t="shared" ref="A95:A130" si="0">IF(ISBLANK(B95),"",ROW(B95)-1)</f>
        <v/>
      </c>
      <c r="H95" s="4"/>
      <c r="I95" s="4"/>
      <c r="J95" s="4"/>
      <c r="K95" s="4"/>
    </row>
    <row r="96" spans="1:11" x14ac:dyDescent="0.2">
      <c r="A96" t="str">
        <f t="shared" si="0"/>
        <v/>
      </c>
      <c r="H96" s="4"/>
      <c r="I96" s="4"/>
      <c r="J96" s="4"/>
      <c r="K96" s="4"/>
    </row>
    <row r="97" spans="1:11" x14ac:dyDescent="0.2">
      <c r="A97" t="str">
        <f t="shared" si="0"/>
        <v/>
      </c>
      <c r="H97" s="4"/>
      <c r="I97" s="4"/>
      <c r="J97" s="4"/>
      <c r="K97" s="4"/>
    </row>
    <row r="98" spans="1:11" x14ac:dyDescent="0.2">
      <c r="A98" t="str">
        <f t="shared" si="0"/>
        <v/>
      </c>
      <c r="H98" s="4"/>
      <c r="I98" s="4"/>
      <c r="J98" s="4"/>
      <c r="K98" s="4"/>
    </row>
    <row r="99" spans="1:11" x14ac:dyDescent="0.2">
      <c r="A99" t="str">
        <f t="shared" si="0"/>
        <v/>
      </c>
      <c r="H99" s="4"/>
      <c r="I99" s="4"/>
      <c r="J99" s="4"/>
      <c r="K99" s="4"/>
    </row>
    <row r="100" spans="1:11" x14ac:dyDescent="0.2">
      <c r="A100" t="str">
        <f t="shared" si="0"/>
        <v/>
      </c>
      <c r="H100" s="4"/>
      <c r="I100" s="4"/>
      <c r="J100" s="4"/>
      <c r="K100" s="4"/>
    </row>
    <row r="101" spans="1:11" x14ac:dyDescent="0.2">
      <c r="A101" t="str">
        <f t="shared" si="0"/>
        <v/>
      </c>
      <c r="H101" s="4"/>
      <c r="I101" s="4"/>
      <c r="J101" s="4"/>
      <c r="K101" s="4"/>
    </row>
    <row r="102" spans="1:11" x14ac:dyDescent="0.2">
      <c r="A102" t="str">
        <f t="shared" si="0"/>
        <v/>
      </c>
      <c r="H102" s="4"/>
      <c r="I102" s="4"/>
      <c r="J102" s="4"/>
      <c r="K102" s="4"/>
    </row>
    <row r="103" spans="1:11" x14ac:dyDescent="0.2">
      <c r="A103" t="str">
        <f t="shared" si="0"/>
        <v/>
      </c>
      <c r="H103" s="4"/>
      <c r="I103" s="4"/>
      <c r="J103" s="4"/>
      <c r="K103" s="4"/>
    </row>
    <row r="104" spans="1:11" x14ac:dyDescent="0.2">
      <c r="A104" t="str">
        <f t="shared" si="0"/>
        <v/>
      </c>
      <c r="H104" s="4"/>
      <c r="I104" s="4"/>
      <c r="J104" s="4"/>
      <c r="K104" s="4"/>
    </row>
    <row r="105" spans="1:11" x14ac:dyDescent="0.2">
      <c r="A105" t="str">
        <f t="shared" si="0"/>
        <v/>
      </c>
      <c r="H105" s="4"/>
      <c r="I105" s="4"/>
      <c r="J105" s="4"/>
      <c r="K105" s="4"/>
    </row>
    <row r="106" spans="1:11" x14ac:dyDescent="0.2">
      <c r="A106" t="str">
        <f t="shared" si="0"/>
        <v/>
      </c>
      <c r="H106" s="4"/>
      <c r="I106" s="4"/>
      <c r="J106" s="4"/>
      <c r="K106" s="4"/>
    </row>
    <row r="107" spans="1:11" x14ac:dyDescent="0.2">
      <c r="A107" t="str">
        <f t="shared" si="0"/>
        <v/>
      </c>
      <c r="H107" s="4"/>
      <c r="I107" s="4"/>
      <c r="J107" s="4"/>
      <c r="K107" s="4"/>
    </row>
    <row r="108" spans="1:11" x14ac:dyDescent="0.2">
      <c r="A108" t="str">
        <f t="shared" si="0"/>
        <v/>
      </c>
      <c r="H108" s="4"/>
      <c r="I108" s="4"/>
      <c r="J108" s="4"/>
      <c r="K108" s="4"/>
    </row>
    <row r="109" spans="1:11" x14ac:dyDescent="0.2">
      <c r="A109" t="str">
        <f t="shared" si="0"/>
        <v/>
      </c>
      <c r="H109" s="4"/>
      <c r="I109" s="4"/>
      <c r="J109" s="4"/>
      <c r="K109" s="4"/>
    </row>
    <row r="110" spans="1:11" x14ac:dyDescent="0.2">
      <c r="A110" t="str">
        <f t="shared" si="0"/>
        <v/>
      </c>
      <c r="H110" s="4"/>
      <c r="I110" s="4"/>
      <c r="J110" s="4"/>
      <c r="K110" s="4"/>
    </row>
    <row r="111" spans="1:11" x14ac:dyDescent="0.2">
      <c r="A111" t="str">
        <f t="shared" si="0"/>
        <v/>
      </c>
      <c r="H111" s="4"/>
      <c r="I111" s="4"/>
      <c r="J111" s="4"/>
      <c r="K111" s="4"/>
    </row>
    <row r="112" spans="1:11" x14ac:dyDescent="0.2">
      <c r="A112" t="str">
        <f t="shared" si="0"/>
        <v/>
      </c>
      <c r="H112" s="4"/>
      <c r="I112" s="4"/>
      <c r="J112" s="4"/>
      <c r="K112" s="4"/>
    </row>
    <row r="113" spans="1:11" x14ac:dyDescent="0.2">
      <c r="A113" t="str">
        <f t="shared" si="0"/>
        <v/>
      </c>
      <c r="H113" s="4"/>
      <c r="I113" s="4"/>
      <c r="J113" s="4"/>
      <c r="K113" s="4"/>
    </row>
    <row r="114" spans="1:11" x14ac:dyDescent="0.2">
      <c r="A114" t="str">
        <f t="shared" si="0"/>
        <v/>
      </c>
      <c r="H114" s="4"/>
      <c r="I114" s="4"/>
      <c r="J114" s="4"/>
      <c r="K114" s="4"/>
    </row>
    <row r="115" spans="1:11" x14ac:dyDescent="0.2">
      <c r="A115" t="str">
        <f t="shared" si="0"/>
        <v/>
      </c>
      <c r="H115" s="4"/>
      <c r="I115" s="4"/>
      <c r="J115" s="4"/>
      <c r="K115" s="4"/>
    </row>
    <row r="116" spans="1:11" x14ac:dyDescent="0.2">
      <c r="A116" t="str">
        <f t="shared" si="0"/>
        <v/>
      </c>
      <c r="H116" s="4"/>
      <c r="I116" s="4"/>
      <c r="J116" s="4"/>
      <c r="K116" s="4"/>
    </row>
    <row r="117" spans="1:11" x14ac:dyDescent="0.2">
      <c r="A117" t="str">
        <f t="shared" si="0"/>
        <v/>
      </c>
      <c r="H117" s="4"/>
      <c r="I117" s="4"/>
      <c r="J117" s="4"/>
      <c r="K117" s="4"/>
    </row>
    <row r="118" spans="1:11" x14ac:dyDescent="0.2">
      <c r="A118" t="str">
        <f t="shared" si="0"/>
        <v/>
      </c>
      <c r="H118" s="4"/>
      <c r="I118" s="4"/>
      <c r="J118" s="4"/>
      <c r="K118" s="4"/>
    </row>
    <row r="119" spans="1:11" x14ac:dyDescent="0.2">
      <c r="A119" t="str">
        <f t="shared" si="0"/>
        <v/>
      </c>
      <c r="H119" s="4"/>
      <c r="I119" s="4"/>
      <c r="J119" s="4"/>
      <c r="K119" s="4"/>
    </row>
    <row r="120" spans="1:11" x14ac:dyDescent="0.2">
      <c r="A120" t="str">
        <f t="shared" si="0"/>
        <v/>
      </c>
      <c r="H120" s="4"/>
      <c r="I120" s="4"/>
      <c r="J120" s="4"/>
      <c r="K120" s="4"/>
    </row>
    <row r="121" spans="1:11" x14ac:dyDescent="0.2">
      <c r="A121" t="str">
        <f t="shared" si="0"/>
        <v/>
      </c>
      <c r="H121" s="4"/>
      <c r="I121" s="4"/>
      <c r="J121" s="4"/>
      <c r="K121" s="4"/>
    </row>
    <row r="122" spans="1:11" x14ac:dyDescent="0.2">
      <c r="A122" t="str">
        <f t="shared" si="0"/>
        <v/>
      </c>
      <c r="H122" s="4"/>
      <c r="I122" s="4"/>
      <c r="J122" s="4"/>
      <c r="K122" s="4"/>
    </row>
    <row r="123" spans="1:11" x14ac:dyDescent="0.2">
      <c r="A123" t="str">
        <f t="shared" si="0"/>
        <v/>
      </c>
      <c r="H123" s="4"/>
      <c r="I123" s="4"/>
      <c r="J123" s="4"/>
      <c r="K123" s="4"/>
    </row>
    <row r="124" spans="1:11" x14ac:dyDescent="0.2">
      <c r="A124" t="str">
        <f t="shared" si="0"/>
        <v/>
      </c>
      <c r="H124" s="4"/>
      <c r="I124" s="4"/>
      <c r="J124" s="4"/>
      <c r="K124" s="4"/>
    </row>
    <row r="125" spans="1:11" x14ac:dyDescent="0.2">
      <c r="A125" t="str">
        <f t="shared" si="0"/>
        <v/>
      </c>
      <c r="H125" s="4"/>
      <c r="I125" s="4"/>
      <c r="J125" s="4"/>
      <c r="K125" s="4"/>
    </row>
    <row r="126" spans="1:11" x14ac:dyDescent="0.2">
      <c r="A126" t="str">
        <f t="shared" si="0"/>
        <v/>
      </c>
      <c r="H126" s="4"/>
      <c r="I126" s="4"/>
      <c r="J126" s="4"/>
      <c r="K126" s="4"/>
    </row>
    <row r="127" spans="1:11" x14ac:dyDescent="0.2">
      <c r="A127" t="str">
        <f t="shared" si="0"/>
        <v/>
      </c>
      <c r="H127" s="4"/>
      <c r="I127" s="4"/>
      <c r="J127" s="4"/>
      <c r="K127" s="4"/>
    </row>
    <row r="128" spans="1:11" x14ac:dyDescent="0.2">
      <c r="A128" t="str">
        <f t="shared" si="0"/>
        <v/>
      </c>
      <c r="H128" s="4"/>
      <c r="I128" s="4"/>
      <c r="J128" s="4"/>
      <c r="K128" s="4"/>
    </row>
    <row r="129" spans="1:11" x14ac:dyDescent="0.2">
      <c r="A129" t="str">
        <f t="shared" si="0"/>
        <v/>
      </c>
      <c r="H129" s="4"/>
      <c r="I129" s="4"/>
      <c r="J129" s="4"/>
      <c r="K129" s="4"/>
    </row>
    <row r="130" spans="1:11" x14ac:dyDescent="0.2">
      <c r="A130" t="str">
        <f t="shared" si="0"/>
        <v/>
      </c>
      <c r="H130" s="4"/>
      <c r="I130" s="4"/>
      <c r="J130" s="4"/>
      <c r="K130" s="4"/>
    </row>
    <row r="131" spans="1:11" x14ac:dyDescent="0.2">
      <c r="A131" t="str">
        <f t="shared" ref="A131:A150" si="1">IF(ISBLANK(B131),"",ROW(B131)-1)</f>
        <v/>
      </c>
    </row>
    <row r="132" spans="1:11" x14ac:dyDescent="0.2">
      <c r="A132" t="str">
        <f t="shared" si="1"/>
        <v/>
      </c>
    </row>
    <row r="133" spans="1:11" x14ac:dyDescent="0.2">
      <c r="A133" t="str">
        <f t="shared" si="1"/>
        <v/>
      </c>
    </row>
    <row r="134" spans="1:11" x14ac:dyDescent="0.2">
      <c r="A134" t="str">
        <f t="shared" si="1"/>
        <v/>
      </c>
    </row>
    <row r="135" spans="1:11" x14ac:dyDescent="0.2">
      <c r="A135" t="str">
        <f t="shared" si="1"/>
        <v/>
      </c>
    </row>
    <row r="136" spans="1:11" x14ac:dyDescent="0.2">
      <c r="A136" t="str">
        <f t="shared" si="1"/>
        <v/>
      </c>
    </row>
    <row r="137" spans="1:11" x14ac:dyDescent="0.2">
      <c r="A137" t="str">
        <f t="shared" si="1"/>
        <v/>
      </c>
    </row>
    <row r="138" spans="1:11" x14ac:dyDescent="0.2">
      <c r="A138" t="str">
        <f t="shared" si="1"/>
        <v/>
      </c>
    </row>
    <row r="139" spans="1:11" x14ac:dyDescent="0.2">
      <c r="A139" t="str">
        <f t="shared" si="1"/>
        <v/>
      </c>
    </row>
    <row r="140" spans="1:11" x14ac:dyDescent="0.2">
      <c r="A140" t="str">
        <f t="shared" si="1"/>
        <v/>
      </c>
    </row>
    <row r="141" spans="1:11" x14ac:dyDescent="0.2">
      <c r="A141" t="str">
        <f t="shared" si="1"/>
        <v/>
      </c>
    </row>
    <row r="142" spans="1:11" x14ac:dyDescent="0.2">
      <c r="A142" t="str">
        <f t="shared" si="1"/>
        <v/>
      </c>
    </row>
    <row r="143" spans="1:11" x14ac:dyDescent="0.2">
      <c r="A143" t="str">
        <f t="shared" si="1"/>
        <v/>
      </c>
    </row>
    <row r="144" spans="1:11" x14ac:dyDescent="0.2">
      <c r="A144" t="str">
        <f t="shared" si="1"/>
        <v/>
      </c>
    </row>
    <row r="145" spans="1:1" x14ac:dyDescent="0.2">
      <c r="A145" t="str">
        <f t="shared" si="1"/>
        <v/>
      </c>
    </row>
    <row r="146" spans="1:1" x14ac:dyDescent="0.2">
      <c r="A146" t="str">
        <f t="shared" si="1"/>
        <v/>
      </c>
    </row>
    <row r="147" spans="1:1" x14ac:dyDescent="0.2">
      <c r="A147" t="str">
        <f t="shared" si="1"/>
        <v/>
      </c>
    </row>
    <row r="148" spans="1:1" x14ac:dyDescent="0.2">
      <c r="A148" t="str">
        <f t="shared" si="1"/>
        <v/>
      </c>
    </row>
    <row r="149" spans="1:1" x14ac:dyDescent="0.2">
      <c r="A149" t="str">
        <f t="shared" si="1"/>
        <v/>
      </c>
    </row>
    <row r="150" spans="1:1" x14ac:dyDescent="0.2">
      <c r="A150" t="str">
        <f t="shared" si="1"/>
        <v/>
      </c>
    </row>
  </sheetData>
  <conditionalFormatting sqref="A2:A150">
    <cfRule type="containsText" dxfId="1" priority="1" operator="containsText" text="x">
      <formula>NOT(ISERROR(SEARCH("x",A2)))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Kategorien!$B$15:$B$18</xm:f>
          </x14:formula1>
          <xm:sqref>I2:K130</xm:sqref>
        </x14:dataValidation>
        <x14:dataValidation type="list" allowBlank="1" showInputMessage="1" showErrorMessage="1" xr:uid="{00000000-0002-0000-0200-000001000000}">
          <x14:formula1>
            <xm:f>Kategorien!$C$1:$C$12</xm:f>
          </x14:formula1>
          <xm:sqref>F2:H130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2"/>
  <sheetViews>
    <sheetView workbookViewId="0">
      <pane ySplit="1" topLeftCell="A4" activePane="bottomLeft" state="frozen"/>
      <selection pane="bottomLeft" activeCell="D4" sqref="A4:XFD4"/>
    </sheetView>
  </sheetViews>
  <sheetFormatPr baseColWidth="10" defaultRowHeight="16" x14ac:dyDescent="0.2"/>
  <cols>
    <col min="1" max="1" width="4.1640625" bestFit="1" customWidth="1"/>
    <col min="2" max="3" width="49" style="4" customWidth="1"/>
    <col min="4" max="4" width="65.83203125" style="4" customWidth="1"/>
    <col min="5" max="5" width="5.1640625" style="4" bestFit="1" customWidth="1"/>
    <col min="6" max="7" width="15" style="4" customWidth="1"/>
    <col min="8" max="8" width="15" customWidth="1"/>
  </cols>
  <sheetData>
    <row r="1" spans="1:12" ht="32" x14ac:dyDescent="0.2">
      <c r="B1" s="3" t="s">
        <v>11</v>
      </c>
      <c r="C1" s="8" t="s">
        <v>251</v>
      </c>
      <c r="D1" s="3" t="s">
        <v>12</v>
      </c>
      <c r="E1" s="44" t="s">
        <v>70</v>
      </c>
      <c r="F1" s="3" t="s">
        <v>37</v>
      </c>
      <c r="G1" s="3" t="s">
        <v>38</v>
      </c>
      <c r="H1" s="3" t="s">
        <v>39</v>
      </c>
      <c r="I1" s="3" t="s">
        <v>62</v>
      </c>
      <c r="J1" s="3" t="s">
        <v>63</v>
      </c>
      <c r="K1" s="3" t="s">
        <v>64</v>
      </c>
      <c r="L1" s="7" t="s">
        <v>65</v>
      </c>
    </row>
    <row r="2" spans="1:12" ht="32" x14ac:dyDescent="0.2">
      <c r="A2">
        <v>212</v>
      </c>
      <c r="B2" s="4" t="s">
        <v>110</v>
      </c>
      <c r="C2" s="4" t="s">
        <v>329</v>
      </c>
      <c r="D2" s="2" t="s">
        <v>316</v>
      </c>
      <c r="E2" s="2">
        <v>2013</v>
      </c>
      <c r="F2" s="4" t="s">
        <v>9</v>
      </c>
      <c r="H2" s="4"/>
      <c r="I2" s="4" t="s">
        <v>55</v>
      </c>
      <c r="J2" s="4"/>
      <c r="K2" s="4"/>
    </row>
    <row r="3" spans="1:12" ht="48" x14ac:dyDescent="0.2">
      <c r="A3">
        <v>213</v>
      </c>
      <c r="B3" s="4" t="s">
        <v>110</v>
      </c>
      <c r="C3" s="4" t="s">
        <v>329</v>
      </c>
      <c r="D3" s="2" t="s">
        <v>317</v>
      </c>
      <c r="E3" s="2">
        <v>2013</v>
      </c>
      <c r="F3" s="4" t="s">
        <v>40</v>
      </c>
      <c r="G3" s="4" t="s">
        <v>4</v>
      </c>
      <c r="H3" s="4"/>
      <c r="I3" s="4" t="s">
        <v>55</v>
      </c>
      <c r="J3" s="4"/>
      <c r="K3" s="4"/>
    </row>
    <row r="4" spans="1:12" ht="48" x14ac:dyDescent="0.2">
      <c r="A4">
        <v>214</v>
      </c>
      <c r="B4" s="4" t="s">
        <v>110</v>
      </c>
      <c r="C4" s="4" t="s">
        <v>329</v>
      </c>
      <c r="D4" s="2" t="s">
        <v>318</v>
      </c>
      <c r="E4" s="2">
        <v>2013</v>
      </c>
      <c r="F4" s="4" t="s">
        <v>40</v>
      </c>
      <c r="H4" s="4"/>
      <c r="I4" s="4" t="s">
        <v>55</v>
      </c>
      <c r="J4" s="4"/>
      <c r="K4" s="4"/>
    </row>
    <row r="5" spans="1:12" ht="32" x14ac:dyDescent="0.2">
      <c r="A5">
        <v>215</v>
      </c>
      <c r="B5" s="4" t="s">
        <v>110</v>
      </c>
      <c r="C5" s="4" t="s">
        <v>329</v>
      </c>
      <c r="D5" s="2" t="s">
        <v>319</v>
      </c>
      <c r="E5" s="2">
        <v>2013</v>
      </c>
      <c r="F5" s="4" t="s">
        <v>2</v>
      </c>
      <c r="H5" s="4"/>
      <c r="I5" s="4" t="s">
        <v>55</v>
      </c>
      <c r="J5" s="4"/>
      <c r="K5" s="4"/>
    </row>
    <row r="6" spans="1:12" ht="51" x14ac:dyDescent="0.2">
      <c r="A6">
        <v>216</v>
      </c>
      <c r="B6" s="4" t="s">
        <v>252</v>
      </c>
      <c r="C6" s="4" t="s">
        <v>328</v>
      </c>
      <c r="D6" s="4" t="s">
        <v>253</v>
      </c>
      <c r="E6" s="2">
        <v>2016</v>
      </c>
      <c r="F6" s="4" t="s">
        <v>40</v>
      </c>
      <c r="H6" s="4"/>
      <c r="I6" s="4"/>
      <c r="J6" s="4"/>
      <c r="K6" s="4"/>
    </row>
    <row r="7" spans="1:12" ht="51" x14ac:dyDescent="0.2">
      <c r="A7">
        <v>217</v>
      </c>
      <c r="B7" s="4" t="s">
        <v>252</v>
      </c>
      <c r="C7" s="4" t="s">
        <v>328</v>
      </c>
      <c r="D7" s="4" t="s">
        <v>254</v>
      </c>
      <c r="E7" s="2">
        <v>2016</v>
      </c>
      <c r="F7" s="4" t="s">
        <v>2</v>
      </c>
      <c r="H7" s="4"/>
      <c r="I7" s="4"/>
      <c r="J7" s="4"/>
      <c r="K7" s="4"/>
    </row>
    <row r="8" spans="1:12" ht="51" x14ac:dyDescent="0.2">
      <c r="A8">
        <v>218</v>
      </c>
      <c r="B8" s="4" t="s">
        <v>252</v>
      </c>
      <c r="C8" s="4" t="s">
        <v>328</v>
      </c>
      <c r="D8" s="4" t="s">
        <v>255</v>
      </c>
      <c r="E8" s="2">
        <v>2016</v>
      </c>
      <c r="F8" s="4" t="s">
        <v>40</v>
      </c>
      <c r="H8" s="4"/>
      <c r="I8" s="4"/>
      <c r="J8" s="4"/>
      <c r="K8" s="4"/>
    </row>
    <row r="9" spans="1:12" ht="51" x14ac:dyDescent="0.2">
      <c r="A9">
        <v>219</v>
      </c>
      <c r="B9" s="4" t="s">
        <v>252</v>
      </c>
      <c r="C9" s="4" t="s">
        <v>328</v>
      </c>
      <c r="D9" s="4" t="s">
        <v>256</v>
      </c>
      <c r="E9" s="2">
        <v>2016</v>
      </c>
      <c r="F9" s="4" t="s">
        <v>2</v>
      </c>
      <c r="G9" s="4" t="s">
        <v>40</v>
      </c>
      <c r="H9" s="4"/>
      <c r="I9" s="4"/>
      <c r="J9" s="4"/>
      <c r="K9" s="4"/>
    </row>
    <row r="10" spans="1:12" ht="51" x14ac:dyDescent="0.2">
      <c r="A10">
        <v>220</v>
      </c>
      <c r="B10" s="4" t="s">
        <v>252</v>
      </c>
      <c r="C10" s="4" t="s">
        <v>328</v>
      </c>
      <c r="D10" s="4" t="s">
        <v>257</v>
      </c>
      <c r="E10" s="2">
        <v>2016</v>
      </c>
      <c r="F10" s="4" t="s">
        <v>40</v>
      </c>
      <c r="H10" s="4"/>
      <c r="I10" s="4"/>
      <c r="J10" s="4"/>
      <c r="K10" s="4"/>
    </row>
    <row r="11" spans="1:12" ht="51" x14ac:dyDescent="0.2">
      <c r="A11">
        <v>221</v>
      </c>
      <c r="B11" s="4" t="s">
        <v>258</v>
      </c>
      <c r="C11" s="4" t="s">
        <v>328</v>
      </c>
      <c r="D11" s="4" t="s">
        <v>259</v>
      </c>
      <c r="E11" s="2">
        <v>2016</v>
      </c>
      <c r="F11" s="4" t="s">
        <v>4</v>
      </c>
      <c r="H11" s="4"/>
      <c r="I11" s="4"/>
      <c r="J11" s="4"/>
      <c r="K11" s="4"/>
    </row>
    <row r="12" spans="1:12" ht="48" x14ac:dyDescent="0.2">
      <c r="A12">
        <v>222</v>
      </c>
      <c r="B12" s="4" t="s">
        <v>260</v>
      </c>
      <c r="C12" s="4" t="s">
        <v>328</v>
      </c>
      <c r="D12" s="4" t="s">
        <v>261</v>
      </c>
      <c r="E12" s="2">
        <v>2016</v>
      </c>
      <c r="F12" s="4" t="s">
        <v>2</v>
      </c>
      <c r="H12" s="4"/>
      <c r="I12" s="4"/>
      <c r="J12" s="4"/>
      <c r="K12" s="4"/>
    </row>
    <row r="13" spans="1:12" ht="48" x14ac:dyDescent="0.2">
      <c r="A13">
        <v>223</v>
      </c>
      <c r="B13" s="4" t="s">
        <v>260</v>
      </c>
      <c r="C13" s="4" t="s">
        <v>328</v>
      </c>
      <c r="D13" s="4" t="s">
        <v>262</v>
      </c>
      <c r="E13" s="2">
        <v>2016</v>
      </c>
      <c r="F13" s="4" t="s">
        <v>2</v>
      </c>
      <c r="H13" s="4"/>
      <c r="I13" s="4"/>
      <c r="J13" s="4"/>
      <c r="K13" s="4"/>
    </row>
    <row r="14" spans="1:12" ht="51" x14ac:dyDescent="0.2">
      <c r="A14">
        <v>224</v>
      </c>
      <c r="B14" s="4" t="s">
        <v>263</v>
      </c>
      <c r="C14" s="4" t="s">
        <v>328</v>
      </c>
      <c r="D14" s="4" t="s">
        <v>264</v>
      </c>
      <c r="E14" s="2">
        <v>2016</v>
      </c>
      <c r="F14" s="4" t="s">
        <v>4</v>
      </c>
      <c r="G14" s="4" t="s">
        <v>2</v>
      </c>
      <c r="H14" s="4"/>
      <c r="I14" s="4"/>
      <c r="J14" s="4"/>
      <c r="K14" s="4"/>
    </row>
    <row r="15" spans="1:12" ht="51" x14ac:dyDescent="0.2">
      <c r="A15">
        <v>225</v>
      </c>
      <c r="B15" s="4" t="s">
        <v>325</v>
      </c>
      <c r="C15" s="4" t="s">
        <v>327</v>
      </c>
      <c r="D15" s="4" t="s">
        <v>326</v>
      </c>
      <c r="E15" s="2">
        <v>2017</v>
      </c>
      <c r="F15" s="4" t="s">
        <v>40</v>
      </c>
      <c r="G15" s="4" t="s">
        <v>4</v>
      </c>
      <c r="H15" s="4" t="s">
        <v>5</v>
      </c>
      <c r="I15" s="4" t="s">
        <v>58</v>
      </c>
      <c r="J15" s="4"/>
      <c r="K15" s="4"/>
    </row>
    <row r="16" spans="1:12" ht="34" x14ac:dyDescent="0.2">
      <c r="A16">
        <v>226</v>
      </c>
      <c r="B16" s="4" t="s">
        <v>330</v>
      </c>
      <c r="C16" s="4" t="s">
        <v>327</v>
      </c>
      <c r="D16" s="4" t="s">
        <v>331</v>
      </c>
      <c r="E16" s="2">
        <v>2017</v>
      </c>
      <c r="F16" s="4" t="s">
        <v>2</v>
      </c>
      <c r="H16" s="4"/>
      <c r="I16" s="4"/>
      <c r="J16" s="4"/>
      <c r="K16" s="4"/>
    </row>
    <row r="17" spans="1:11" ht="51" x14ac:dyDescent="0.2">
      <c r="A17">
        <v>227</v>
      </c>
      <c r="B17" s="4" t="s">
        <v>332</v>
      </c>
      <c r="C17" s="4" t="s">
        <v>327</v>
      </c>
      <c r="D17" s="4" t="s">
        <v>333</v>
      </c>
      <c r="E17" s="2">
        <v>2017</v>
      </c>
      <c r="F17" s="4" t="s">
        <v>40</v>
      </c>
      <c r="G17" s="4" t="s">
        <v>5</v>
      </c>
      <c r="H17" s="4"/>
      <c r="I17" s="4" t="s">
        <v>58</v>
      </c>
      <c r="J17" s="4"/>
      <c r="K17" s="4"/>
    </row>
    <row r="18" spans="1:11" ht="34" x14ac:dyDescent="0.2">
      <c r="A18">
        <v>228</v>
      </c>
      <c r="B18" s="4" t="s">
        <v>334</v>
      </c>
      <c r="C18" s="4" t="s">
        <v>327</v>
      </c>
      <c r="D18" s="4" t="s">
        <v>335</v>
      </c>
      <c r="E18" s="2">
        <v>2017</v>
      </c>
      <c r="F18" s="4" t="s">
        <v>4</v>
      </c>
      <c r="G18" s="4" t="s">
        <v>2</v>
      </c>
      <c r="H18" s="4" t="s">
        <v>5</v>
      </c>
      <c r="I18" s="4"/>
      <c r="J18" s="4"/>
      <c r="K18" s="4"/>
    </row>
    <row r="19" spans="1:11" x14ac:dyDescent="0.2">
      <c r="A19" t="str">
        <f t="shared" ref="A19:A66" si="0">IF(ISBLANK(B19),"",ROW(B19)-1)</f>
        <v/>
      </c>
      <c r="H19" s="4"/>
      <c r="I19" s="4"/>
      <c r="J19" s="4"/>
      <c r="K19" s="4"/>
    </row>
    <row r="20" spans="1:11" x14ac:dyDescent="0.2">
      <c r="A20" t="str">
        <f t="shared" si="0"/>
        <v/>
      </c>
      <c r="H20" s="4"/>
      <c r="I20" s="4"/>
      <c r="J20" s="4"/>
      <c r="K20" s="4"/>
    </row>
    <row r="21" spans="1:11" x14ac:dyDescent="0.2">
      <c r="A21" t="str">
        <f t="shared" si="0"/>
        <v/>
      </c>
      <c r="H21" s="4"/>
      <c r="I21" s="4"/>
      <c r="J21" s="4"/>
      <c r="K21" s="4"/>
    </row>
    <row r="22" spans="1:11" x14ac:dyDescent="0.2">
      <c r="A22" t="str">
        <f t="shared" si="0"/>
        <v/>
      </c>
      <c r="H22" s="4"/>
      <c r="I22" s="4"/>
      <c r="J22" s="4"/>
      <c r="K22" s="4"/>
    </row>
    <row r="23" spans="1:11" x14ac:dyDescent="0.2">
      <c r="A23" t="str">
        <f t="shared" si="0"/>
        <v/>
      </c>
      <c r="H23" s="4"/>
      <c r="I23" s="4"/>
      <c r="J23" s="4"/>
      <c r="K23" s="4"/>
    </row>
    <row r="24" spans="1:11" x14ac:dyDescent="0.2">
      <c r="A24" t="str">
        <f t="shared" si="0"/>
        <v/>
      </c>
      <c r="H24" s="4"/>
      <c r="I24" s="4"/>
      <c r="J24" s="4"/>
      <c r="K24" s="4"/>
    </row>
    <row r="25" spans="1:11" x14ac:dyDescent="0.2">
      <c r="A25" t="str">
        <f t="shared" si="0"/>
        <v/>
      </c>
      <c r="H25" s="4"/>
      <c r="I25" s="4"/>
      <c r="J25" s="4"/>
      <c r="K25" s="4"/>
    </row>
    <row r="26" spans="1:11" x14ac:dyDescent="0.2">
      <c r="A26" t="str">
        <f t="shared" si="0"/>
        <v/>
      </c>
      <c r="H26" s="4"/>
      <c r="I26" s="4"/>
      <c r="J26" s="4"/>
      <c r="K26" s="4"/>
    </row>
    <row r="27" spans="1:11" x14ac:dyDescent="0.2">
      <c r="A27" t="str">
        <f t="shared" si="0"/>
        <v/>
      </c>
      <c r="H27" s="4"/>
      <c r="I27" s="4"/>
      <c r="J27" s="4"/>
      <c r="K27" s="4"/>
    </row>
    <row r="28" spans="1:11" x14ac:dyDescent="0.2">
      <c r="A28" t="str">
        <f t="shared" si="0"/>
        <v/>
      </c>
      <c r="H28" s="4"/>
      <c r="I28" s="4"/>
      <c r="J28" s="4"/>
      <c r="K28" s="4"/>
    </row>
    <row r="29" spans="1:11" x14ac:dyDescent="0.2">
      <c r="A29" t="str">
        <f t="shared" si="0"/>
        <v/>
      </c>
      <c r="H29" s="4"/>
      <c r="I29" s="4"/>
      <c r="J29" s="4"/>
      <c r="K29" s="4"/>
    </row>
    <row r="30" spans="1:11" x14ac:dyDescent="0.2">
      <c r="A30" t="str">
        <f t="shared" si="0"/>
        <v/>
      </c>
      <c r="H30" s="4"/>
      <c r="I30" s="4"/>
      <c r="J30" s="4"/>
      <c r="K30" s="4"/>
    </row>
    <row r="31" spans="1:11" x14ac:dyDescent="0.2">
      <c r="A31" t="str">
        <f t="shared" si="0"/>
        <v/>
      </c>
      <c r="H31" s="4"/>
      <c r="I31" s="4"/>
      <c r="J31" s="4"/>
      <c r="K31" s="4"/>
    </row>
    <row r="32" spans="1:11" x14ac:dyDescent="0.2">
      <c r="A32" t="str">
        <f t="shared" si="0"/>
        <v/>
      </c>
      <c r="H32" s="4"/>
      <c r="I32" s="4"/>
      <c r="J32" s="4"/>
      <c r="K32" s="4"/>
    </row>
    <row r="33" spans="1:11" x14ac:dyDescent="0.2">
      <c r="A33" t="str">
        <f t="shared" si="0"/>
        <v/>
      </c>
      <c r="H33" s="4"/>
      <c r="I33" s="4"/>
      <c r="J33" s="4"/>
      <c r="K33" s="4"/>
    </row>
    <row r="34" spans="1:11" x14ac:dyDescent="0.2">
      <c r="A34" t="str">
        <f t="shared" si="0"/>
        <v/>
      </c>
      <c r="H34" s="4"/>
      <c r="I34" s="4"/>
      <c r="J34" s="4"/>
      <c r="K34" s="4"/>
    </row>
    <row r="35" spans="1:11" x14ac:dyDescent="0.2">
      <c r="A35" t="str">
        <f t="shared" si="0"/>
        <v/>
      </c>
      <c r="H35" s="4"/>
      <c r="I35" s="4"/>
      <c r="J35" s="4"/>
      <c r="K35" s="4"/>
    </row>
    <row r="36" spans="1:11" x14ac:dyDescent="0.2">
      <c r="A36" t="str">
        <f t="shared" si="0"/>
        <v/>
      </c>
      <c r="H36" s="4"/>
      <c r="I36" s="4"/>
      <c r="J36" s="4"/>
      <c r="K36" s="4"/>
    </row>
    <row r="37" spans="1:11" x14ac:dyDescent="0.2">
      <c r="A37" t="str">
        <f t="shared" si="0"/>
        <v/>
      </c>
      <c r="H37" s="4"/>
      <c r="I37" s="4"/>
      <c r="J37" s="4"/>
      <c r="K37" s="4"/>
    </row>
    <row r="38" spans="1:11" x14ac:dyDescent="0.2">
      <c r="A38" t="str">
        <f t="shared" si="0"/>
        <v/>
      </c>
      <c r="H38" s="4"/>
      <c r="I38" s="4"/>
      <c r="J38" s="4"/>
      <c r="K38" s="4"/>
    </row>
    <row r="39" spans="1:11" x14ac:dyDescent="0.2">
      <c r="A39" t="str">
        <f t="shared" si="0"/>
        <v/>
      </c>
      <c r="H39" s="4"/>
      <c r="I39" s="4"/>
      <c r="J39" s="4"/>
      <c r="K39" s="4"/>
    </row>
    <row r="40" spans="1:11" x14ac:dyDescent="0.2">
      <c r="A40" t="str">
        <f t="shared" si="0"/>
        <v/>
      </c>
      <c r="H40" s="4"/>
      <c r="I40" s="4"/>
      <c r="J40" s="4"/>
      <c r="K40" s="4"/>
    </row>
    <row r="41" spans="1:11" x14ac:dyDescent="0.2">
      <c r="A41" t="str">
        <f t="shared" si="0"/>
        <v/>
      </c>
      <c r="H41" s="4"/>
      <c r="I41" s="4"/>
      <c r="J41" s="4"/>
      <c r="K41" s="4"/>
    </row>
    <row r="42" spans="1:11" x14ac:dyDescent="0.2">
      <c r="A42" t="str">
        <f t="shared" si="0"/>
        <v/>
      </c>
      <c r="H42" s="4"/>
      <c r="I42" s="4"/>
      <c r="J42" s="4"/>
      <c r="K42" s="4"/>
    </row>
    <row r="43" spans="1:11" x14ac:dyDescent="0.2">
      <c r="A43" t="str">
        <f t="shared" si="0"/>
        <v/>
      </c>
      <c r="H43" s="4"/>
      <c r="I43" s="4"/>
      <c r="J43" s="4"/>
      <c r="K43" s="4"/>
    </row>
    <row r="44" spans="1:11" x14ac:dyDescent="0.2">
      <c r="A44" t="str">
        <f t="shared" si="0"/>
        <v/>
      </c>
      <c r="H44" s="4"/>
      <c r="I44" s="4"/>
      <c r="J44" s="4"/>
      <c r="K44" s="4"/>
    </row>
    <row r="45" spans="1:11" x14ac:dyDescent="0.2">
      <c r="A45" t="str">
        <f t="shared" si="0"/>
        <v/>
      </c>
      <c r="H45" s="4"/>
      <c r="I45" s="4"/>
      <c r="J45" s="4"/>
      <c r="K45" s="4"/>
    </row>
    <row r="46" spans="1:11" x14ac:dyDescent="0.2">
      <c r="A46" t="str">
        <f t="shared" si="0"/>
        <v/>
      </c>
      <c r="H46" s="4"/>
      <c r="I46" s="4"/>
      <c r="J46" s="4"/>
      <c r="K46" s="4"/>
    </row>
    <row r="47" spans="1:11" x14ac:dyDescent="0.2">
      <c r="A47" t="str">
        <f t="shared" si="0"/>
        <v/>
      </c>
      <c r="H47" s="4"/>
      <c r="I47" s="4"/>
      <c r="J47" s="4"/>
      <c r="K47" s="4"/>
    </row>
    <row r="48" spans="1:11" x14ac:dyDescent="0.2">
      <c r="A48" t="str">
        <f t="shared" si="0"/>
        <v/>
      </c>
      <c r="H48" s="4"/>
      <c r="I48" s="4"/>
      <c r="J48" s="4"/>
      <c r="K48" s="4"/>
    </row>
    <row r="49" spans="1:11" x14ac:dyDescent="0.2">
      <c r="A49" t="str">
        <f t="shared" si="0"/>
        <v/>
      </c>
      <c r="H49" s="4"/>
      <c r="I49" s="4"/>
      <c r="J49" s="4"/>
      <c r="K49" s="4"/>
    </row>
    <row r="50" spans="1:11" x14ac:dyDescent="0.2">
      <c r="A50" t="str">
        <f t="shared" si="0"/>
        <v/>
      </c>
      <c r="H50" s="4"/>
      <c r="I50" s="4"/>
      <c r="J50" s="4"/>
      <c r="K50" s="4"/>
    </row>
    <row r="51" spans="1:11" x14ac:dyDescent="0.2">
      <c r="A51" t="str">
        <f t="shared" si="0"/>
        <v/>
      </c>
      <c r="H51" s="4"/>
      <c r="I51" s="4"/>
      <c r="J51" s="4"/>
      <c r="K51" s="4"/>
    </row>
    <row r="52" spans="1:11" x14ac:dyDescent="0.2">
      <c r="A52" t="str">
        <f t="shared" si="0"/>
        <v/>
      </c>
      <c r="H52" s="4"/>
      <c r="I52" s="4"/>
      <c r="J52" s="4"/>
      <c r="K52" s="4"/>
    </row>
    <row r="53" spans="1:11" x14ac:dyDescent="0.2">
      <c r="A53" t="str">
        <f t="shared" si="0"/>
        <v/>
      </c>
      <c r="H53" s="4"/>
      <c r="I53" s="4"/>
      <c r="J53" s="4"/>
      <c r="K53" s="4"/>
    </row>
    <row r="54" spans="1:11" x14ac:dyDescent="0.2">
      <c r="A54" t="str">
        <f t="shared" si="0"/>
        <v/>
      </c>
      <c r="H54" s="4"/>
      <c r="I54" s="4"/>
      <c r="J54" s="4"/>
      <c r="K54" s="4"/>
    </row>
    <row r="55" spans="1:11" x14ac:dyDescent="0.2">
      <c r="A55" t="str">
        <f t="shared" si="0"/>
        <v/>
      </c>
      <c r="H55" s="4"/>
      <c r="I55" s="4"/>
      <c r="J55" s="4"/>
      <c r="K55" s="4"/>
    </row>
    <row r="56" spans="1:11" x14ac:dyDescent="0.2">
      <c r="A56" t="str">
        <f t="shared" si="0"/>
        <v/>
      </c>
      <c r="H56" s="4"/>
      <c r="I56" s="4"/>
      <c r="J56" s="4"/>
      <c r="K56" s="4"/>
    </row>
    <row r="57" spans="1:11" x14ac:dyDescent="0.2">
      <c r="A57" t="str">
        <f t="shared" si="0"/>
        <v/>
      </c>
      <c r="H57" s="4"/>
      <c r="I57" s="4"/>
      <c r="J57" s="4"/>
      <c r="K57" s="4"/>
    </row>
    <row r="58" spans="1:11" x14ac:dyDescent="0.2">
      <c r="A58" t="str">
        <f t="shared" si="0"/>
        <v/>
      </c>
      <c r="H58" s="4"/>
      <c r="I58" s="4"/>
      <c r="J58" s="4"/>
      <c r="K58" s="4"/>
    </row>
    <row r="59" spans="1:11" x14ac:dyDescent="0.2">
      <c r="A59" t="str">
        <f t="shared" si="0"/>
        <v/>
      </c>
      <c r="H59" s="4"/>
      <c r="I59" s="4"/>
      <c r="J59" s="4"/>
      <c r="K59" s="4"/>
    </row>
    <row r="60" spans="1:11" x14ac:dyDescent="0.2">
      <c r="A60" t="str">
        <f t="shared" si="0"/>
        <v/>
      </c>
      <c r="H60" s="4"/>
      <c r="I60" s="4"/>
      <c r="J60" s="4"/>
      <c r="K60" s="4"/>
    </row>
    <row r="61" spans="1:11" x14ac:dyDescent="0.2">
      <c r="A61" t="str">
        <f t="shared" si="0"/>
        <v/>
      </c>
      <c r="H61" s="4"/>
      <c r="I61" s="4"/>
      <c r="J61" s="4"/>
      <c r="K61" s="4"/>
    </row>
    <row r="62" spans="1:11" x14ac:dyDescent="0.2">
      <c r="A62" t="str">
        <f t="shared" si="0"/>
        <v/>
      </c>
      <c r="H62" s="4"/>
      <c r="I62" s="4"/>
      <c r="J62" s="4"/>
      <c r="K62" s="4"/>
    </row>
    <row r="63" spans="1:11" x14ac:dyDescent="0.2">
      <c r="A63" t="str">
        <f t="shared" si="0"/>
        <v/>
      </c>
      <c r="H63" s="4"/>
      <c r="I63" s="4"/>
      <c r="J63" s="4"/>
      <c r="K63" s="4"/>
    </row>
    <row r="64" spans="1:11" x14ac:dyDescent="0.2">
      <c r="A64" t="str">
        <f t="shared" si="0"/>
        <v/>
      </c>
      <c r="H64" s="4"/>
      <c r="I64" s="4"/>
      <c r="J64" s="4"/>
      <c r="K64" s="4"/>
    </row>
    <row r="65" spans="1:11" x14ac:dyDescent="0.2">
      <c r="A65" t="str">
        <f t="shared" si="0"/>
        <v/>
      </c>
      <c r="H65" s="4"/>
      <c r="I65" s="4"/>
      <c r="J65" s="4"/>
      <c r="K65" s="4"/>
    </row>
    <row r="66" spans="1:11" x14ac:dyDescent="0.2">
      <c r="A66" t="str">
        <f t="shared" si="0"/>
        <v/>
      </c>
      <c r="H66" s="4"/>
      <c r="I66" s="4"/>
      <c r="J66" s="4"/>
      <c r="K66" s="4"/>
    </row>
    <row r="67" spans="1:11" x14ac:dyDescent="0.2">
      <c r="A67" t="str">
        <f t="shared" ref="A67:A100" si="1">IF(ISBLANK(B67),"",ROW(B67)-1)</f>
        <v/>
      </c>
      <c r="H67" s="4"/>
      <c r="I67" s="4"/>
      <c r="J67" s="4"/>
      <c r="K67" s="4"/>
    </row>
    <row r="68" spans="1:11" x14ac:dyDescent="0.2">
      <c r="A68" t="str">
        <f t="shared" si="1"/>
        <v/>
      </c>
      <c r="H68" s="4"/>
      <c r="I68" s="4"/>
      <c r="J68" s="4"/>
      <c r="K68" s="4"/>
    </row>
    <row r="69" spans="1:11" x14ac:dyDescent="0.2">
      <c r="A69" t="str">
        <f t="shared" si="1"/>
        <v/>
      </c>
      <c r="H69" s="4"/>
      <c r="I69" s="4"/>
      <c r="J69" s="4"/>
      <c r="K69" s="4"/>
    </row>
    <row r="70" spans="1:11" x14ac:dyDescent="0.2">
      <c r="A70" t="str">
        <f t="shared" si="1"/>
        <v/>
      </c>
      <c r="H70" s="4"/>
      <c r="I70" s="4"/>
      <c r="J70" s="4"/>
      <c r="K70" s="4"/>
    </row>
    <row r="71" spans="1:11" x14ac:dyDescent="0.2">
      <c r="A71" t="str">
        <f t="shared" si="1"/>
        <v/>
      </c>
      <c r="H71" s="4"/>
      <c r="I71" s="4"/>
      <c r="J71" s="4"/>
      <c r="K71" s="4"/>
    </row>
    <row r="72" spans="1:11" x14ac:dyDescent="0.2">
      <c r="A72" t="str">
        <f t="shared" si="1"/>
        <v/>
      </c>
      <c r="H72" s="4"/>
      <c r="I72" s="4"/>
      <c r="J72" s="4"/>
      <c r="K72" s="4"/>
    </row>
    <row r="73" spans="1:11" x14ac:dyDescent="0.2">
      <c r="A73" t="str">
        <f t="shared" si="1"/>
        <v/>
      </c>
      <c r="H73" s="4"/>
      <c r="I73" s="4"/>
      <c r="J73" s="4"/>
      <c r="K73" s="4"/>
    </row>
    <row r="74" spans="1:11" x14ac:dyDescent="0.2">
      <c r="A74" t="str">
        <f t="shared" si="1"/>
        <v/>
      </c>
      <c r="H74" s="4"/>
      <c r="I74" s="4"/>
      <c r="J74" s="4"/>
      <c r="K74" s="4"/>
    </row>
    <row r="75" spans="1:11" x14ac:dyDescent="0.2">
      <c r="A75" t="str">
        <f t="shared" si="1"/>
        <v/>
      </c>
      <c r="H75" s="4"/>
      <c r="I75" s="4"/>
      <c r="J75" s="4"/>
      <c r="K75" s="4"/>
    </row>
    <row r="76" spans="1:11" x14ac:dyDescent="0.2">
      <c r="A76" t="str">
        <f t="shared" si="1"/>
        <v/>
      </c>
      <c r="H76" s="4"/>
      <c r="I76" s="4"/>
      <c r="J76" s="4"/>
      <c r="K76" s="4"/>
    </row>
    <row r="77" spans="1:11" x14ac:dyDescent="0.2">
      <c r="A77" t="str">
        <f t="shared" si="1"/>
        <v/>
      </c>
      <c r="H77" s="4"/>
      <c r="I77" s="4"/>
      <c r="J77" s="4"/>
      <c r="K77" s="4"/>
    </row>
    <row r="78" spans="1:11" x14ac:dyDescent="0.2">
      <c r="A78" t="str">
        <f t="shared" si="1"/>
        <v/>
      </c>
      <c r="H78" s="4"/>
      <c r="I78" s="4"/>
      <c r="J78" s="4"/>
      <c r="K78" s="4"/>
    </row>
    <row r="79" spans="1:11" x14ac:dyDescent="0.2">
      <c r="A79" t="str">
        <f t="shared" si="1"/>
        <v/>
      </c>
      <c r="H79" s="4"/>
      <c r="I79" s="4"/>
      <c r="J79" s="4"/>
      <c r="K79" s="4"/>
    </row>
    <row r="80" spans="1:11" x14ac:dyDescent="0.2">
      <c r="A80" t="str">
        <f t="shared" si="1"/>
        <v/>
      </c>
      <c r="H80" s="4"/>
      <c r="I80" s="4"/>
      <c r="J80" s="4"/>
      <c r="K80" s="4"/>
    </row>
    <row r="81" spans="1:11" x14ac:dyDescent="0.2">
      <c r="A81" t="str">
        <f t="shared" si="1"/>
        <v/>
      </c>
      <c r="H81" s="4"/>
      <c r="I81" s="4"/>
      <c r="J81" s="4"/>
      <c r="K81" s="4"/>
    </row>
    <row r="82" spans="1:11" x14ac:dyDescent="0.2">
      <c r="A82" t="str">
        <f t="shared" si="1"/>
        <v/>
      </c>
      <c r="H82" s="4"/>
      <c r="I82" s="4"/>
      <c r="J82" s="4"/>
      <c r="K82" s="4"/>
    </row>
    <row r="83" spans="1:11" x14ac:dyDescent="0.2">
      <c r="A83" t="str">
        <f t="shared" si="1"/>
        <v/>
      </c>
      <c r="H83" s="4"/>
      <c r="I83" s="4"/>
      <c r="J83" s="4"/>
      <c r="K83" s="4"/>
    </row>
    <row r="84" spans="1:11" x14ac:dyDescent="0.2">
      <c r="A84" t="str">
        <f t="shared" si="1"/>
        <v/>
      </c>
      <c r="H84" s="4"/>
      <c r="I84" s="4"/>
      <c r="J84" s="4"/>
      <c r="K84" s="4"/>
    </row>
    <row r="85" spans="1:11" x14ac:dyDescent="0.2">
      <c r="A85" t="str">
        <f t="shared" si="1"/>
        <v/>
      </c>
      <c r="H85" s="4"/>
      <c r="I85" s="4"/>
      <c r="J85" s="4"/>
      <c r="K85" s="4"/>
    </row>
    <row r="86" spans="1:11" x14ac:dyDescent="0.2">
      <c r="A86" t="str">
        <f t="shared" si="1"/>
        <v/>
      </c>
      <c r="H86" s="4"/>
      <c r="I86" s="4"/>
      <c r="J86" s="4"/>
      <c r="K86" s="4"/>
    </row>
    <row r="87" spans="1:11" x14ac:dyDescent="0.2">
      <c r="A87" t="str">
        <f t="shared" si="1"/>
        <v/>
      </c>
      <c r="H87" s="4"/>
      <c r="I87" s="4"/>
      <c r="J87" s="4"/>
      <c r="K87" s="4"/>
    </row>
    <row r="88" spans="1:11" x14ac:dyDescent="0.2">
      <c r="A88" t="str">
        <f t="shared" si="1"/>
        <v/>
      </c>
      <c r="H88" s="4"/>
      <c r="I88" s="4"/>
      <c r="J88" s="4"/>
      <c r="K88" s="4"/>
    </row>
    <row r="89" spans="1:11" x14ac:dyDescent="0.2">
      <c r="A89" t="str">
        <f t="shared" si="1"/>
        <v/>
      </c>
      <c r="H89" s="4"/>
      <c r="I89" s="4"/>
      <c r="J89" s="4"/>
      <c r="K89" s="4"/>
    </row>
    <row r="90" spans="1:11" x14ac:dyDescent="0.2">
      <c r="A90" t="str">
        <f t="shared" si="1"/>
        <v/>
      </c>
      <c r="H90" s="4"/>
      <c r="I90" s="4"/>
      <c r="J90" s="4"/>
      <c r="K90" s="4"/>
    </row>
    <row r="91" spans="1:11" x14ac:dyDescent="0.2">
      <c r="A91" t="str">
        <f t="shared" si="1"/>
        <v/>
      </c>
      <c r="H91" s="4"/>
      <c r="I91" s="4"/>
      <c r="J91" s="4"/>
      <c r="K91" s="4"/>
    </row>
    <row r="92" spans="1:11" x14ac:dyDescent="0.2">
      <c r="A92" t="str">
        <f t="shared" si="1"/>
        <v/>
      </c>
      <c r="H92" s="4"/>
      <c r="I92" s="4"/>
      <c r="J92" s="4"/>
      <c r="K92" s="4"/>
    </row>
    <row r="93" spans="1:11" x14ac:dyDescent="0.2">
      <c r="A93" t="str">
        <f t="shared" si="1"/>
        <v/>
      </c>
      <c r="H93" s="4"/>
      <c r="I93" s="4"/>
      <c r="J93" s="4"/>
      <c r="K93" s="4"/>
    </row>
    <row r="94" spans="1:11" x14ac:dyDescent="0.2">
      <c r="A94" t="str">
        <f t="shared" si="1"/>
        <v/>
      </c>
      <c r="H94" s="4"/>
      <c r="I94" s="4"/>
      <c r="J94" s="4"/>
      <c r="K94" s="4"/>
    </row>
    <row r="95" spans="1:11" x14ac:dyDescent="0.2">
      <c r="A95" t="str">
        <f t="shared" si="1"/>
        <v/>
      </c>
      <c r="H95" s="4"/>
      <c r="I95" s="4"/>
      <c r="J95" s="4"/>
      <c r="K95" s="4"/>
    </row>
    <row r="96" spans="1:11" x14ac:dyDescent="0.2">
      <c r="A96" t="str">
        <f t="shared" si="1"/>
        <v/>
      </c>
      <c r="H96" s="4"/>
      <c r="I96" s="4"/>
      <c r="J96" s="4"/>
      <c r="K96" s="4"/>
    </row>
    <row r="97" spans="1:11" x14ac:dyDescent="0.2">
      <c r="A97" t="str">
        <f t="shared" si="1"/>
        <v/>
      </c>
      <c r="H97" s="4"/>
      <c r="I97" s="4"/>
      <c r="J97" s="4"/>
      <c r="K97" s="4"/>
    </row>
    <row r="98" spans="1:11" x14ac:dyDescent="0.2">
      <c r="A98" t="str">
        <f t="shared" si="1"/>
        <v/>
      </c>
      <c r="H98" s="4"/>
      <c r="I98" s="4"/>
      <c r="J98" s="4"/>
      <c r="K98" s="4"/>
    </row>
    <row r="99" spans="1:11" x14ac:dyDescent="0.2">
      <c r="A99" t="str">
        <f t="shared" si="1"/>
        <v/>
      </c>
      <c r="H99" s="4"/>
      <c r="I99" s="4"/>
      <c r="J99" s="4"/>
      <c r="K99" s="4"/>
    </row>
    <row r="100" spans="1:11" x14ac:dyDescent="0.2">
      <c r="A100" t="str">
        <f t="shared" si="1"/>
        <v/>
      </c>
      <c r="H100" s="4"/>
      <c r="I100" s="4"/>
      <c r="J100" s="4"/>
      <c r="K100" s="4"/>
    </row>
    <row r="101" spans="1:11" x14ac:dyDescent="0.2">
      <c r="H101" s="4"/>
      <c r="I101" s="4"/>
      <c r="J101" s="4"/>
      <c r="K101" s="4"/>
    </row>
    <row r="102" spans="1:11" x14ac:dyDescent="0.2">
      <c r="H102" s="4"/>
      <c r="I102" s="4"/>
      <c r="J102" s="4"/>
      <c r="K102" s="4"/>
    </row>
    <row r="103" spans="1:11" x14ac:dyDescent="0.2">
      <c r="H103" s="4"/>
      <c r="I103" s="4"/>
      <c r="J103" s="4"/>
      <c r="K103" s="4"/>
    </row>
    <row r="104" spans="1:11" x14ac:dyDescent="0.2">
      <c r="H104" s="4"/>
      <c r="I104" s="4"/>
      <c r="J104" s="4"/>
      <c r="K104" s="4"/>
    </row>
    <row r="105" spans="1:11" x14ac:dyDescent="0.2">
      <c r="H105" s="4"/>
      <c r="I105" s="4"/>
      <c r="J105" s="4"/>
      <c r="K105" s="4"/>
    </row>
    <row r="106" spans="1:11" x14ac:dyDescent="0.2">
      <c r="H106" s="4"/>
      <c r="I106" s="4"/>
      <c r="J106" s="4"/>
      <c r="K106" s="4"/>
    </row>
    <row r="107" spans="1:11" x14ac:dyDescent="0.2">
      <c r="H107" s="4"/>
      <c r="I107" s="4"/>
      <c r="J107" s="4"/>
      <c r="K107" s="4"/>
    </row>
    <row r="108" spans="1:11" x14ac:dyDescent="0.2">
      <c r="H108" s="4"/>
      <c r="I108" s="4"/>
      <c r="J108" s="4"/>
      <c r="K108" s="4"/>
    </row>
    <row r="109" spans="1:11" x14ac:dyDescent="0.2">
      <c r="H109" s="4"/>
      <c r="I109" s="4"/>
      <c r="J109" s="4"/>
      <c r="K109" s="4"/>
    </row>
    <row r="110" spans="1:11" x14ac:dyDescent="0.2">
      <c r="H110" s="4"/>
      <c r="I110" s="4"/>
      <c r="J110" s="4"/>
      <c r="K110" s="4"/>
    </row>
    <row r="111" spans="1:11" x14ac:dyDescent="0.2">
      <c r="H111" s="4"/>
      <c r="I111" s="4"/>
      <c r="J111" s="4"/>
      <c r="K111" s="4"/>
    </row>
    <row r="112" spans="1:11" x14ac:dyDescent="0.2">
      <c r="H112" s="4"/>
      <c r="I112" s="4"/>
      <c r="J112" s="4"/>
      <c r="K112" s="4"/>
    </row>
    <row r="113" spans="8:11" x14ac:dyDescent="0.2">
      <c r="H113" s="4"/>
      <c r="I113" s="4"/>
      <c r="J113" s="4"/>
      <c r="K113" s="4"/>
    </row>
    <row r="114" spans="8:11" x14ac:dyDescent="0.2">
      <c r="H114" s="4"/>
      <c r="I114" s="4"/>
      <c r="J114" s="4"/>
      <c r="K114" s="4"/>
    </row>
    <row r="115" spans="8:11" x14ac:dyDescent="0.2">
      <c r="H115" s="4"/>
      <c r="I115" s="4"/>
      <c r="J115" s="4"/>
      <c r="K115" s="4"/>
    </row>
    <row r="116" spans="8:11" x14ac:dyDescent="0.2">
      <c r="H116" s="4"/>
      <c r="I116" s="4"/>
      <c r="J116" s="4"/>
      <c r="K116" s="4"/>
    </row>
    <row r="117" spans="8:11" x14ac:dyDescent="0.2">
      <c r="H117" s="4"/>
      <c r="I117" s="4"/>
      <c r="J117" s="4"/>
      <c r="K117" s="4"/>
    </row>
    <row r="118" spans="8:11" x14ac:dyDescent="0.2">
      <c r="H118" s="4"/>
      <c r="I118" s="4"/>
      <c r="J118" s="4"/>
      <c r="K118" s="4"/>
    </row>
    <row r="119" spans="8:11" x14ac:dyDescent="0.2">
      <c r="H119" s="4"/>
      <c r="I119" s="4"/>
      <c r="J119" s="4"/>
      <c r="K119" s="4"/>
    </row>
    <row r="120" spans="8:11" x14ac:dyDescent="0.2">
      <c r="H120" s="4"/>
      <c r="I120" s="4"/>
      <c r="J120" s="4"/>
      <c r="K120" s="4"/>
    </row>
    <row r="121" spans="8:11" x14ac:dyDescent="0.2">
      <c r="H121" s="4"/>
      <c r="I121" s="4"/>
      <c r="J121" s="4"/>
      <c r="K121" s="4"/>
    </row>
    <row r="122" spans="8:11" x14ac:dyDescent="0.2">
      <c r="H122" s="4"/>
      <c r="I122" s="4"/>
      <c r="J122" s="4"/>
      <c r="K122" s="4"/>
    </row>
    <row r="123" spans="8:11" x14ac:dyDescent="0.2">
      <c r="H123" s="4"/>
      <c r="I123" s="4"/>
      <c r="J123" s="4"/>
      <c r="K123" s="4"/>
    </row>
    <row r="124" spans="8:11" x14ac:dyDescent="0.2">
      <c r="H124" s="4"/>
      <c r="I124" s="4"/>
      <c r="J124" s="4"/>
      <c r="K124" s="4"/>
    </row>
    <row r="125" spans="8:11" x14ac:dyDescent="0.2">
      <c r="H125" s="4"/>
      <c r="I125" s="4"/>
      <c r="J125" s="4"/>
      <c r="K125" s="4"/>
    </row>
    <row r="126" spans="8:11" x14ac:dyDescent="0.2">
      <c r="H126" s="4"/>
      <c r="I126" s="4"/>
      <c r="J126" s="4"/>
      <c r="K126" s="4"/>
    </row>
    <row r="127" spans="8:11" x14ac:dyDescent="0.2">
      <c r="H127" s="4"/>
      <c r="I127" s="4"/>
      <c r="J127" s="4"/>
      <c r="K127" s="4"/>
    </row>
    <row r="128" spans="8:11" x14ac:dyDescent="0.2">
      <c r="H128" s="4"/>
      <c r="I128" s="4"/>
      <c r="J128" s="4"/>
      <c r="K128" s="4"/>
    </row>
    <row r="129" spans="8:11" x14ac:dyDescent="0.2">
      <c r="H129" s="4"/>
      <c r="I129" s="4"/>
      <c r="J129" s="4"/>
      <c r="K129" s="4"/>
    </row>
    <row r="130" spans="8:11" x14ac:dyDescent="0.2">
      <c r="H130" s="4"/>
      <c r="I130" s="4"/>
      <c r="J130" s="4"/>
      <c r="K130" s="4"/>
    </row>
    <row r="131" spans="8:11" x14ac:dyDescent="0.2">
      <c r="H131" s="4"/>
      <c r="I131" s="4"/>
      <c r="J131" s="4"/>
      <c r="K131" s="4"/>
    </row>
    <row r="132" spans="8:11" x14ac:dyDescent="0.2">
      <c r="H132" s="4"/>
      <c r="I132" s="4"/>
      <c r="J132" s="4"/>
      <c r="K132" s="4"/>
    </row>
    <row r="133" spans="8:11" x14ac:dyDescent="0.2">
      <c r="H133" s="4"/>
      <c r="I133" s="4"/>
      <c r="J133" s="4"/>
      <c r="K133" s="4"/>
    </row>
    <row r="134" spans="8:11" x14ac:dyDescent="0.2">
      <c r="H134" s="4"/>
      <c r="I134" s="4"/>
      <c r="J134" s="4"/>
      <c r="K134" s="4"/>
    </row>
    <row r="135" spans="8:11" x14ac:dyDescent="0.2">
      <c r="H135" s="4"/>
      <c r="I135" s="4"/>
      <c r="J135" s="4"/>
      <c r="K135" s="4"/>
    </row>
    <row r="136" spans="8:11" x14ac:dyDescent="0.2">
      <c r="H136" s="4"/>
      <c r="I136" s="4"/>
      <c r="J136" s="4"/>
      <c r="K136" s="4"/>
    </row>
    <row r="137" spans="8:11" x14ac:dyDescent="0.2">
      <c r="H137" s="4"/>
      <c r="I137" s="4"/>
      <c r="J137" s="4"/>
      <c r="K137" s="4"/>
    </row>
    <row r="138" spans="8:11" x14ac:dyDescent="0.2">
      <c r="H138" s="4"/>
      <c r="I138" s="4"/>
      <c r="J138" s="4"/>
      <c r="K138" s="4"/>
    </row>
    <row r="139" spans="8:11" x14ac:dyDescent="0.2">
      <c r="H139" s="4"/>
      <c r="I139" s="4"/>
      <c r="J139" s="4"/>
      <c r="K139" s="4"/>
    </row>
    <row r="140" spans="8:11" x14ac:dyDescent="0.2">
      <c r="H140" s="4"/>
      <c r="I140" s="4"/>
      <c r="J140" s="4"/>
      <c r="K140" s="4"/>
    </row>
    <row r="141" spans="8:11" x14ac:dyDescent="0.2">
      <c r="H141" s="4"/>
      <c r="I141" s="4"/>
      <c r="J141" s="4"/>
      <c r="K141" s="4"/>
    </row>
    <row r="142" spans="8:11" x14ac:dyDescent="0.2">
      <c r="H142" s="4"/>
      <c r="I142" s="4"/>
      <c r="J142" s="4"/>
      <c r="K142" s="4"/>
    </row>
    <row r="143" spans="8:11" x14ac:dyDescent="0.2">
      <c r="H143" s="4"/>
      <c r="I143" s="4"/>
      <c r="J143" s="4"/>
      <c r="K143" s="4"/>
    </row>
    <row r="144" spans="8:11" x14ac:dyDescent="0.2">
      <c r="H144" s="4"/>
      <c r="I144" s="4"/>
      <c r="J144" s="4"/>
      <c r="K144" s="4"/>
    </row>
    <row r="145" spans="8:11" x14ac:dyDescent="0.2">
      <c r="H145" s="4"/>
      <c r="I145" s="4"/>
      <c r="J145" s="4"/>
      <c r="K145" s="4"/>
    </row>
    <row r="146" spans="8:11" x14ac:dyDescent="0.2">
      <c r="H146" s="4"/>
      <c r="I146" s="4"/>
      <c r="J146" s="4"/>
      <c r="K146" s="4"/>
    </row>
    <row r="147" spans="8:11" x14ac:dyDescent="0.2">
      <c r="H147" s="4"/>
      <c r="I147" s="4"/>
      <c r="J147" s="4"/>
      <c r="K147" s="4"/>
    </row>
    <row r="148" spans="8:11" x14ac:dyDescent="0.2">
      <c r="H148" s="4"/>
      <c r="I148" s="4"/>
      <c r="J148" s="4"/>
      <c r="K148" s="4"/>
    </row>
    <row r="149" spans="8:11" x14ac:dyDescent="0.2">
      <c r="H149" s="4"/>
      <c r="I149" s="4"/>
      <c r="J149" s="4"/>
      <c r="K149" s="4"/>
    </row>
    <row r="150" spans="8:11" x14ac:dyDescent="0.2">
      <c r="H150" s="4"/>
      <c r="I150" s="4"/>
      <c r="J150" s="4"/>
      <c r="K150" s="4"/>
    </row>
    <row r="151" spans="8:11" x14ac:dyDescent="0.2">
      <c r="H151" s="4"/>
      <c r="I151" s="4"/>
      <c r="J151" s="4"/>
      <c r="K151" s="4"/>
    </row>
    <row r="152" spans="8:11" x14ac:dyDescent="0.2">
      <c r="H152" s="4"/>
      <c r="I152" s="4"/>
      <c r="J152" s="4"/>
      <c r="K152" s="4"/>
    </row>
    <row r="153" spans="8:11" x14ac:dyDescent="0.2">
      <c r="H153" s="4"/>
      <c r="I153" s="4"/>
      <c r="J153" s="4"/>
      <c r="K153" s="4"/>
    </row>
    <row r="154" spans="8:11" x14ac:dyDescent="0.2">
      <c r="H154" s="4"/>
      <c r="I154" s="4"/>
      <c r="J154" s="4"/>
      <c r="K154" s="4"/>
    </row>
    <row r="155" spans="8:11" x14ac:dyDescent="0.2">
      <c r="H155" s="4"/>
      <c r="I155" s="4"/>
      <c r="J155" s="4"/>
      <c r="K155" s="4"/>
    </row>
    <row r="156" spans="8:11" x14ac:dyDescent="0.2">
      <c r="H156" s="4"/>
      <c r="I156" s="4"/>
      <c r="J156" s="4"/>
      <c r="K156" s="4"/>
    </row>
    <row r="157" spans="8:11" x14ac:dyDescent="0.2">
      <c r="H157" s="4"/>
      <c r="I157" s="4"/>
      <c r="J157" s="4"/>
      <c r="K157" s="4"/>
    </row>
    <row r="158" spans="8:11" x14ac:dyDescent="0.2">
      <c r="H158" s="4"/>
      <c r="I158" s="4"/>
      <c r="J158" s="4"/>
      <c r="K158" s="4"/>
    </row>
    <row r="159" spans="8:11" x14ac:dyDescent="0.2">
      <c r="H159" s="4"/>
      <c r="I159" s="4"/>
      <c r="J159" s="4"/>
      <c r="K159" s="4"/>
    </row>
    <row r="160" spans="8:11" x14ac:dyDescent="0.2">
      <c r="H160" s="4"/>
      <c r="I160" s="4"/>
      <c r="J160" s="4"/>
      <c r="K160" s="4"/>
    </row>
    <row r="161" spans="8:11" x14ac:dyDescent="0.2">
      <c r="H161" s="4"/>
      <c r="I161" s="4"/>
      <c r="J161" s="4"/>
      <c r="K161" s="4"/>
    </row>
    <row r="162" spans="8:11" x14ac:dyDescent="0.2">
      <c r="H162" s="4"/>
      <c r="I162" s="4"/>
      <c r="J162" s="4"/>
      <c r="K162" s="4"/>
    </row>
    <row r="163" spans="8:11" x14ac:dyDescent="0.2">
      <c r="H163" s="4"/>
      <c r="I163" s="4"/>
      <c r="J163" s="4"/>
      <c r="K163" s="4"/>
    </row>
    <row r="164" spans="8:11" x14ac:dyDescent="0.2">
      <c r="H164" s="4"/>
      <c r="I164" s="4"/>
      <c r="J164" s="4"/>
      <c r="K164" s="4"/>
    </row>
    <row r="165" spans="8:11" x14ac:dyDescent="0.2">
      <c r="H165" s="4"/>
      <c r="I165" s="4"/>
      <c r="J165" s="4"/>
      <c r="K165" s="4"/>
    </row>
    <row r="166" spans="8:11" x14ac:dyDescent="0.2">
      <c r="H166" s="4"/>
      <c r="I166" s="4"/>
      <c r="J166" s="4"/>
      <c r="K166" s="4"/>
    </row>
    <row r="167" spans="8:11" x14ac:dyDescent="0.2">
      <c r="H167" s="4"/>
      <c r="I167" s="4"/>
      <c r="J167" s="4"/>
      <c r="K167" s="4"/>
    </row>
    <row r="168" spans="8:11" x14ac:dyDescent="0.2">
      <c r="H168" s="4"/>
      <c r="I168" s="4"/>
      <c r="J168" s="4"/>
      <c r="K168" s="4"/>
    </row>
    <row r="169" spans="8:11" x14ac:dyDescent="0.2">
      <c r="H169" s="4"/>
      <c r="I169" s="4"/>
      <c r="J169" s="4"/>
      <c r="K169" s="4"/>
    </row>
    <row r="170" spans="8:11" x14ac:dyDescent="0.2">
      <c r="H170" s="4"/>
      <c r="I170" s="4"/>
      <c r="J170" s="4"/>
      <c r="K170" s="4"/>
    </row>
    <row r="171" spans="8:11" x14ac:dyDescent="0.2">
      <c r="H171" s="4"/>
      <c r="I171" s="4"/>
      <c r="J171" s="4"/>
      <c r="K171" s="4"/>
    </row>
    <row r="172" spans="8:11" x14ac:dyDescent="0.2">
      <c r="H172" s="4"/>
      <c r="I172" s="4"/>
      <c r="J172" s="4"/>
      <c r="K172" s="4"/>
    </row>
    <row r="173" spans="8:11" x14ac:dyDescent="0.2">
      <c r="H173" s="4"/>
      <c r="I173" s="4"/>
      <c r="J173" s="4"/>
      <c r="K173" s="4"/>
    </row>
    <row r="174" spans="8:11" x14ac:dyDescent="0.2">
      <c r="H174" s="4"/>
      <c r="I174" s="4"/>
      <c r="J174" s="4"/>
      <c r="K174" s="4"/>
    </row>
    <row r="175" spans="8:11" x14ac:dyDescent="0.2">
      <c r="H175" s="4"/>
      <c r="I175" s="4"/>
      <c r="J175" s="4"/>
      <c r="K175" s="4"/>
    </row>
    <row r="176" spans="8:11" x14ac:dyDescent="0.2">
      <c r="H176" s="4"/>
      <c r="I176" s="4"/>
      <c r="J176" s="4"/>
      <c r="K176" s="4"/>
    </row>
    <row r="177" spans="8:11" x14ac:dyDescent="0.2">
      <c r="H177" s="4"/>
      <c r="I177" s="4"/>
      <c r="J177" s="4"/>
      <c r="K177" s="4"/>
    </row>
    <row r="178" spans="8:11" x14ac:dyDescent="0.2">
      <c r="H178" s="4"/>
      <c r="I178" s="4"/>
      <c r="J178" s="4"/>
      <c r="K178" s="4"/>
    </row>
    <row r="179" spans="8:11" x14ac:dyDescent="0.2">
      <c r="H179" s="4"/>
      <c r="I179" s="4"/>
      <c r="J179" s="4"/>
      <c r="K179" s="4"/>
    </row>
    <row r="180" spans="8:11" x14ac:dyDescent="0.2">
      <c r="H180" s="4"/>
      <c r="I180" s="4"/>
      <c r="J180" s="4"/>
      <c r="K180" s="4"/>
    </row>
    <row r="181" spans="8:11" x14ac:dyDescent="0.2">
      <c r="H181" s="4"/>
      <c r="I181" s="4"/>
      <c r="J181" s="4"/>
      <c r="K181" s="4"/>
    </row>
    <row r="182" spans="8:11" x14ac:dyDescent="0.2">
      <c r="H182" s="4"/>
      <c r="I182" s="4"/>
      <c r="J182" s="4"/>
      <c r="K182" s="4"/>
    </row>
    <row r="183" spans="8:11" x14ac:dyDescent="0.2">
      <c r="H183" s="4"/>
      <c r="I183" s="4"/>
      <c r="J183" s="4"/>
      <c r="K183" s="4"/>
    </row>
    <row r="184" spans="8:11" x14ac:dyDescent="0.2">
      <c r="H184" s="4"/>
      <c r="I184" s="4"/>
      <c r="J184" s="4"/>
      <c r="K184" s="4"/>
    </row>
    <row r="185" spans="8:11" x14ac:dyDescent="0.2">
      <c r="H185" s="4"/>
      <c r="I185" s="4"/>
      <c r="J185" s="4"/>
      <c r="K185" s="4"/>
    </row>
    <row r="186" spans="8:11" x14ac:dyDescent="0.2">
      <c r="H186" s="4"/>
      <c r="I186" s="4"/>
      <c r="J186" s="4"/>
      <c r="K186" s="4"/>
    </row>
    <row r="187" spans="8:11" x14ac:dyDescent="0.2">
      <c r="H187" s="4"/>
      <c r="I187" s="4"/>
      <c r="J187" s="4"/>
      <c r="K187" s="4"/>
    </row>
    <row r="188" spans="8:11" x14ac:dyDescent="0.2">
      <c r="H188" s="4"/>
      <c r="I188" s="4"/>
      <c r="J188" s="4"/>
      <c r="K188" s="4"/>
    </row>
    <row r="189" spans="8:11" x14ac:dyDescent="0.2">
      <c r="H189" s="4"/>
      <c r="I189" s="4"/>
      <c r="J189" s="4"/>
      <c r="K189" s="4"/>
    </row>
    <row r="190" spans="8:11" x14ac:dyDescent="0.2">
      <c r="H190" s="4"/>
      <c r="I190" s="4"/>
      <c r="J190" s="4"/>
      <c r="K190" s="4"/>
    </row>
    <row r="191" spans="8:11" x14ac:dyDescent="0.2">
      <c r="H191" s="4"/>
      <c r="I191" s="4"/>
      <c r="J191" s="4"/>
      <c r="K191" s="4"/>
    </row>
    <row r="192" spans="8:11" x14ac:dyDescent="0.2">
      <c r="H192" s="4"/>
      <c r="I192" s="4"/>
      <c r="J192" s="4"/>
      <c r="K192" s="4"/>
    </row>
    <row r="193" spans="8:11" x14ac:dyDescent="0.2">
      <c r="H193" s="4"/>
      <c r="I193" s="4"/>
      <c r="J193" s="4"/>
      <c r="K193" s="4"/>
    </row>
    <row r="194" spans="8:11" x14ac:dyDescent="0.2">
      <c r="H194" s="4"/>
      <c r="I194" s="4"/>
      <c r="J194" s="4"/>
      <c r="K194" s="4"/>
    </row>
    <row r="195" spans="8:11" x14ac:dyDescent="0.2">
      <c r="H195" s="4"/>
      <c r="I195" s="4"/>
      <c r="J195" s="4"/>
      <c r="K195" s="4"/>
    </row>
    <row r="196" spans="8:11" x14ac:dyDescent="0.2">
      <c r="H196" s="4"/>
      <c r="I196" s="4"/>
      <c r="J196" s="4"/>
      <c r="K196" s="4"/>
    </row>
    <row r="197" spans="8:11" x14ac:dyDescent="0.2">
      <c r="H197" s="4"/>
      <c r="I197" s="4"/>
      <c r="J197" s="4"/>
      <c r="K197" s="4"/>
    </row>
    <row r="198" spans="8:11" x14ac:dyDescent="0.2">
      <c r="H198" s="4"/>
      <c r="I198" s="4"/>
      <c r="J198" s="4"/>
      <c r="K198" s="4"/>
    </row>
    <row r="199" spans="8:11" x14ac:dyDescent="0.2">
      <c r="H199" s="4"/>
      <c r="I199" s="4"/>
      <c r="J199" s="4"/>
      <c r="K199" s="4"/>
    </row>
    <row r="200" spans="8:11" x14ac:dyDescent="0.2">
      <c r="H200" s="4"/>
      <c r="I200" s="4"/>
      <c r="J200" s="4"/>
      <c r="K200" s="4"/>
    </row>
    <row r="201" spans="8:11" x14ac:dyDescent="0.2">
      <c r="H201" s="4"/>
      <c r="I201" s="4"/>
      <c r="J201" s="4"/>
      <c r="K201" s="4"/>
    </row>
    <row r="202" spans="8:11" x14ac:dyDescent="0.2">
      <c r="H202" s="4"/>
      <c r="I202" s="4"/>
      <c r="J202" s="4"/>
      <c r="K202" s="4"/>
    </row>
    <row r="203" spans="8:11" x14ac:dyDescent="0.2">
      <c r="H203" s="4"/>
      <c r="I203" s="4"/>
      <c r="J203" s="4"/>
      <c r="K203" s="4"/>
    </row>
    <row r="204" spans="8:11" x14ac:dyDescent="0.2">
      <c r="H204" s="4"/>
      <c r="I204" s="4"/>
      <c r="J204" s="4"/>
      <c r="K204" s="4"/>
    </row>
    <row r="205" spans="8:11" x14ac:dyDescent="0.2">
      <c r="H205" s="4"/>
      <c r="I205" s="4"/>
      <c r="J205" s="4"/>
      <c r="K205" s="4"/>
    </row>
    <row r="206" spans="8:11" x14ac:dyDescent="0.2">
      <c r="H206" s="4"/>
      <c r="I206" s="4"/>
      <c r="J206" s="4"/>
      <c r="K206" s="4"/>
    </row>
    <row r="207" spans="8:11" x14ac:dyDescent="0.2">
      <c r="H207" s="4"/>
      <c r="I207" s="4"/>
      <c r="J207" s="4"/>
      <c r="K207" s="4"/>
    </row>
    <row r="208" spans="8:11" x14ac:dyDescent="0.2">
      <c r="H208" s="4"/>
      <c r="I208" s="4"/>
      <c r="J208" s="4"/>
      <c r="K208" s="4"/>
    </row>
    <row r="209" spans="8:11" x14ac:dyDescent="0.2">
      <c r="H209" s="4"/>
      <c r="I209" s="4"/>
      <c r="J209" s="4"/>
      <c r="K209" s="4"/>
    </row>
    <row r="210" spans="8:11" x14ac:dyDescent="0.2">
      <c r="H210" s="4"/>
      <c r="I210" s="4"/>
      <c r="J210" s="4"/>
      <c r="K210" s="4"/>
    </row>
    <row r="211" spans="8:11" x14ac:dyDescent="0.2">
      <c r="H211" s="4"/>
      <c r="I211" s="4"/>
      <c r="J211" s="4"/>
      <c r="K211" s="4"/>
    </row>
    <row r="212" spans="8:11" x14ac:dyDescent="0.2">
      <c r="H212" s="4"/>
      <c r="I212" s="4"/>
      <c r="J212" s="4"/>
      <c r="K212" s="4"/>
    </row>
    <row r="213" spans="8:11" x14ac:dyDescent="0.2">
      <c r="H213" s="4"/>
      <c r="I213" s="4"/>
      <c r="J213" s="4"/>
      <c r="K213" s="4"/>
    </row>
    <row r="214" spans="8:11" x14ac:dyDescent="0.2">
      <c r="H214" s="4"/>
      <c r="I214" s="4"/>
      <c r="J214" s="4"/>
      <c r="K214" s="4"/>
    </row>
    <row r="215" spans="8:11" x14ac:dyDescent="0.2">
      <c r="H215" s="4"/>
      <c r="I215" s="4"/>
      <c r="J215" s="4"/>
      <c r="K215" s="4"/>
    </row>
    <row r="216" spans="8:11" x14ac:dyDescent="0.2">
      <c r="H216" s="4"/>
      <c r="I216" s="4"/>
      <c r="J216" s="4"/>
      <c r="K216" s="4"/>
    </row>
    <row r="217" spans="8:11" x14ac:dyDescent="0.2">
      <c r="H217" s="4"/>
      <c r="I217" s="4"/>
      <c r="J217" s="4"/>
      <c r="K217" s="4"/>
    </row>
    <row r="218" spans="8:11" x14ac:dyDescent="0.2">
      <c r="H218" s="4"/>
      <c r="I218" s="4"/>
      <c r="J218" s="4"/>
      <c r="K218" s="4"/>
    </row>
    <row r="219" spans="8:11" x14ac:dyDescent="0.2">
      <c r="H219" s="4"/>
      <c r="I219" s="4"/>
      <c r="J219" s="4"/>
      <c r="K219" s="4"/>
    </row>
    <row r="220" spans="8:11" x14ac:dyDescent="0.2">
      <c r="H220" s="4"/>
      <c r="I220" s="4"/>
      <c r="J220" s="4"/>
      <c r="K220" s="4"/>
    </row>
    <row r="221" spans="8:11" x14ac:dyDescent="0.2">
      <c r="H221" s="4"/>
      <c r="I221" s="4"/>
      <c r="J221" s="4"/>
      <c r="K221" s="4"/>
    </row>
    <row r="222" spans="8:11" x14ac:dyDescent="0.2">
      <c r="H222" s="4"/>
      <c r="I222" s="4"/>
      <c r="J222" s="4"/>
      <c r="K222" s="4"/>
    </row>
    <row r="223" spans="8:11" x14ac:dyDescent="0.2">
      <c r="H223" s="4"/>
      <c r="I223" s="4"/>
      <c r="J223" s="4"/>
      <c r="K223" s="4"/>
    </row>
    <row r="224" spans="8:11" x14ac:dyDescent="0.2">
      <c r="H224" s="4"/>
      <c r="I224" s="4"/>
      <c r="J224" s="4"/>
      <c r="K224" s="4"/>
    </row>
    <row r="225" spans="8:11" x14ac:dyDescent="0.2">
      <c r="H225" s="4"/>
      <c r="I225" s="4"/>
      <c r="J225" s="4"/>
      <c r="K225" s="4"/>
    </row>
    <row r="226" spans="8:11" x14ac:dyDescent="0.2">
      <c r="H226" s="4"/>
      <c r="I226" s="4"/>
      <c r="J226" s="4"/>
      <c r="K226" s="4"/>
    </row>
    <row r="227" spans="8:11" x14ac:dyDescent="0.2">
      <c r="H227" s="4"/>
      <c r="I227" s="4"/>
      <c r="J227" s="4"/>
      <c r="K227" s="4"/>
    </row>
    <row r="228" spans="8:11" x14ac:dyDescent="0.2">
      <c r="H228" s="4"/>
      <c r="I228" s="4"/>
      <c r="J228" s="4"/>
      <c r="K228" s="4"/>
    </row>
    <row r="229" spans="8:11" x14ac:dyDescent="0.2">
      <c r="H229" s="4"/>
      <c r="I229" s="4"/>
      <c r="J229" s="4"/>
      <c r="K229" s="4"/>
    </row>
    <row r="230" spans="8:11" x14ac:dyDescent="0.2">
      <c r="H230" s="4"/>
      <c r="I230" s="4"/>
      <c r="J230" s="4"/>
      <c r="K230" s="4"/>
    </row>
    <row r="231" spans="8:11" x14ac:dyDescent="0.2">
      <c r="H231" s="4"/>
      <c r="I231" s="4"/>
      <c r="J231" s="4"/>
      <c r="K231" s="4"/>
    </row>
    <row r="232" spans="8:11" x14ac:dyDescent="0.2">
      <c r="H232" s="4"/>
      <c r="I232" s="4"/>
      <c r="J232" s="4"/>
      <c r="K232" s="4"/>
    </row>
    <row r="233" spans="8:11" x14ac:dyDescent="0.2">
      <c r="H233" s="4"/>
      <c r="I233" s="4"/>
      <c r="J233" s="4"/>
      <c r="K233" s="4"/>
    </row>
    <row r="234" spans="8:11" x14ac:dyDescent="0.2">
      <c r="H234" s="4"/>
      <c r="I234" s="4"/>
      <c r="J234" s="4"/>
      <c r="K234" s="4"/>
    </row>
    <row r="235" spans="8:11" x14ac:dyDescent="0.2">
      <c r="H235" s="4"/>
      <c r="I235" s="4"/>
      <c r="J235" s="4"/>
      <c r="K235" s="4"/>
    </row>
    <row r="236" spans="8:11" x14ac:dyDescent="0.2">
      <c r="H236" s="4"/>
      <c r="I236" s="4"/>
      <c r="J236" s="4"/>
      <c r="K236" s="4"/>
    </row>
    <row r="237" spans="8:11" x14ac:dyDescent="0.2">
      <c r="H237" s="4"/>
      <c r="I237" s="4"/>
      <c r="J237" s="4"/>
      <c r="K237" s="4"/>
    </row>
    <row r="238" spans="8:11" x14ac:dyDescent="0.2">
      <c r="H238" s="4"/>
      <c r="I238" s="4"/>
      <c r="J238" s="4"/>
      <c r="K238" s="4"/>
    </row>
    <row r="239" spans="8:11" x14ac:dyDescent="0.2">
      <c r="H239" s="4"/>
      <c r="I239" s="4"/>
      <c r="J239" s="4"/>
      <c r="K239" s="4"/>
    </row>
    <row r="240" spans="8:11" x14ac:dyDescent="0.2">
      <c r="H240" s="4"/>
      <c r="I240" s="4"/>
      <c r="J240" s="4"/>
      <c r="K240" s="4"/>
    </row>
    <row r="241" spans="8:11" x14ac:dyDescent="0.2">
      <c r="H241" s="4"/>
      <c r="I241" s="4"/>
      <c r="J241" s="4"/>
      <c r="K241" s="4"/>
    </row>
    <row r="242" spans="8:11" x14ac:dyDescent="0.2">
      <c r="H242" s="4"/>
      <c r="I242" s="4"/>
      <c r="J242" s="4"/>
      <c r="K242" s="4"/>
    </row>
    <row r="243" spans="8:11" x14ac:dyDescent="0.2">
      <c r="H243" s="4"/>
      <c r="I243" s="4"/>
      <c r="J243" s="4"/>
      <c r="K243" s="4"/>
    </row>
    <row r="244" spans="8:11" x14ac:dyDescent="0.2">
      <c r="H244" s="4"/>
      <c r="I244" s="4"/>
      <c r="J244" s="4"/>
      <c r="K244" s="4"/>
    </row>
    <row r="245" spans="8:11" x14ac:dyDescent="0.2">
      <c r="H245" s="4"/>
      <c r="I245" s="4"/>
      <c r="J245" s="4"/>
      <c r="K245" s="4"/>
    </row>
    <row r="246" spans="8:11" x14ac:dyDescent="0.2">
      <c r="H246" s="4"/>
      <c r="I246" s="4"/>
      <c r="J246" s="4"/>
      <c r="K246" s="4"/>
    </row>
    <row r="247" spans="8:11" x14ac:dyDescent="0.2">
      <c r="H247" s="4"/>
      <c r="I247" s="4"/>
      <c r="J247" s="4"/>
      <c r="K247" s="4"/>
    </row>
    <row r="248" spans="8:11" x14ac:dyDescent="0.2">
      <c r="H248" s="4"/>
      <c r="I248" s="4"/>
      <c r="J248" s="4"/>
      <c r="K248" s="4"/>
    </row>
    <row r="249" spans="8:11" x14ac:dyDescent="0.2">
      <c r="H249" s="4"/>
      <c r="I249" s="4"/>
      <c r="J249" s="4"/>
      <c r="K249" s="4"/>
    </row>
    <row r="250" spans="8:11" x14ac:dyDescent="0.2">
      <c r="H250" s="4"/>
      <c r="I250" s="4"/>
      <c r="J250" s="4"/>
      <c r="K250" s="4"/>
    </row>
    <row r="251" spans="8:11" x14ac:dyDescent="0.2">
      <c r="H251" s="4"/>
      <c r="I251" s="4"/>
      <c r="J251" s="4"/>
      <c r="K251" s="4"/>
    </row>
    <row r="252" spans="8:11" x14ac:dyDescent="0.2">
      <c r="H252" s="4"/>
      <c r="I252" s="4"/>
      <c r="J252" s="4"/>
      <c r="K252" s="4"/>
    </row>
    <row r="253" spans="8:11" x14ac:dyDescent="0.2">
      <c r="H253" s="4"/>
      <c r="I253" s="4"/>
      <c r="J253" s="4"/>
      <c r="K253" s="4"/>
    </row>
    <row r="254" spans="8:11" x14ac:dyDescent="0.2">
      <c r="H254" s="4"/>
      <c r="I254" s="4"/>
      <c r="J254" s="4"/>
      <c r="K254" s="4"/>
    </row>
    <row r="255" spans="8:11" x14ac:dyDescent="0.2">
      <c r="H255" s="4"/>
      <c r="I255" s="4"/>
      <c r="J255" s="4"/>
      <c r="K255" s="4"/>
    </row>
    <row r="256" spans="8:11" x14ac:dyDescent="0.2">
      <c r="H256" s="4"/>
      <c r="I256" s="4"/>
      <c r="J256" s="4"/>
      <c r="K256" s="4"/>
    </row>
    <row r="257" spans="8:11" x14ac:dyDescent="0.2">
      <c r="H257" s="4"/>
      <c r="I257" s="4"/>
      <c r="J257" s="4"/>
      <c r="K257" s="4"/>
    </row>
    <row r="258" spans="8:11" x14ac:dyDescent="0.2">
      <c r="H258" s="4"/>
      <c r="I258" s="4"/>
      <c r="J258" s="4"/>
      <c r="K258" s="4"/>
    </row>
    <row r="259" spans="8:11" x14ac:dyDescent="0.2">
      <c r="H259" s="4"/>
      <c r="I259" s="4"/>
      <c r="J259" s="4"/>
      <c r="K259" s="4"/>
    </row>
    <row r="260" spans="8:11" x14ac:dyDescent="0.2">
      <c r="H260" s="4"/>
      <c r="I260" s="4"/>
      <c r="J260" s="4"/>
      <c r="K260" s="4"/>
    </row>
    <row r="261" spans="8:11" x14ac:dyDescent="0.2">
      <c r="H261" s="4"/>
      <c r="I261" s="4"/>
      <c r="J261" s="4"/>
      <c r="K261" s="4"/>
    </row>
    <row r="262" spans="8:11" x14ac:dyDescent="0.2">
      <c r="H262" s="4"/>
      <c r="I262" s="4"/>
      <c r="J262" s="4"/>
      <c r="K262" s="4"/>
    </row>
    <row r="263" spans="8:11" x14ac:dyDescent="0.2">
      <c r="H263" s="4"/>
      <c r="I263" s="4"/>
      <c r="J263" s="4"/>
      <c r="K263" s="4"/>
    </row>
    <row r="264" spans="8:11" x14ac:dyDescent="0.2">
      <c r="H264" s="4"/>
      <c r="I264" s="4"/>
      <c r="J264" s="4"/>
      <c r="K264" s="4"/>
    </row>
    <row r="265" spans="8:11" x14ac:dyDescent="0.2">
      <c r="H265" s="4"/>
      <c r="I265" s="4"/>
      <c r="J265" s="4"/>
      <c r="K265" s="4"/>
    </row>
    <row r="266" spans="8:11" x14ac:dyDescent="0.2">
      <c r="H266" s="4"/>
      <c r="I266" s="4"/>
      <c r="J266" s="4"/>
      <c r="K266" s="4"/>
    </row>
    <row r="267" spans="8:11" x14ac:dyDescent="0.2">
      <c r="H267" s="4"/>
      <c r="I267" s="4"/>
      <c r="J267" s="4"/>
      <c r="K267" s="4"/>
    </row>
    <row r="268" spans="8:11" x14ac:dyDescent="0.2">
      <c r="H268" s="4"/>
      <c r="I268" s="4"/>
      <c r="J268" s="4"/>
      <c r="K268" s="4"/>
    </row>
    <row r="269" spans="8:11" x14ac:dyDescent="0.2">
      <c r="H269" s="4"/>
      <c r="I269" s="4"/>
      <c r="J269" s="4"/>
      <c r="K269" s="4"/>
    </row>
    <row r="270" spans="8:11" x14ac:dyDescent="0.2">
      <c r="H270" s="4"/>
      <c r="I270" s="4"/>
      <c r="J270" s="4"/>
      <c r="K270" s="4"/>
    </row>
    <row r="271" spans="8:11" x14ac:dyDescent="0.2">
      <c r="H271" s="4"/>
      <c r="I271" s="4"/>
      <c r="J271" s="4"/>
      <c r="K271" s="4"/>
    </row>
    <row r="272" spans="8:11" x14ac:dyDescent="0.2">
      <c r="H272" s="4"/>
      <c r="I272" s="4"/>
      <c r="J272" s="4"/>
      <c r="K272" s="4"/>
    </row>
    <row r="273" spans="8:11" x14ac:dyDescent="0.2">
      <c r="H273" s="4"/>
      <c r="I273" s="4"/>
      <c r="J273" s="4"/>
      <c r="K273" s="4"/>
    </row>
    <row r="274" spans="8:11" x14ac:dyDescent="0.2">
      <c r="H274" s="4"/>
      <c r="I274" s="4"/>
      <c r="J274" s="4"/>
      <c r="K274" s="4"/>
    </row>
    <row r="275" spans="8:11" x14ac:dyDescent="0.2">
      <c r="H275" s="4"/>
      <c r="I275" s="4"/>
      <c r="J275" s="4"/>
      <c r="K275" s="4"/>
    </row>
    <row r="276" spans="8:11" x14ac:dyDescent="0.2">
      <c r="H276" s="4"/>
      <c r="I276" s="4"/>
      <c r="J276" s="4"/>
      <c r="K276" s="4"/>
    </row>
    <row r="277" spans="8:11" x14ac:dyDescent="0.2">
      <c r="H277" s="4"/>
      <c r="I277" s="4"/>
      <c r="J277" s="4"/>
      <c r="K277" s="4"/>
    </row>
    <row r="278" spans="8:11" x14ac:dyDescent="0.2">
      <c r="H278" s="4"/>
      <c r="I278" s="4"/>
      <c r="J278" s="4"/>
      <c r="K278" s="4"/>
    </row>
    <row r="279" spans="8:11" x14ac:dyDescent="0.2">
      <c r="H279" s="4"/>
      <c r="I279" s="4"/>
      <c r="J279" s="4"/>
      <c r="K279" s="4"/>
    </row>
    <row r="280" spans="8:11" x14ac:dyDescent="0.2">
      <c r="H280" s="4"/>
      <c r="I280" s="4"/>
      <c r="J280" s="4"/>
      <c r="K280" s="4"/>
    </row>
    <row r="281" spans="8:11" x14ac:dyDescent="0.2">
      <c r="H281" s="4"/>
      <c r="I281" s="4"/>
      <c r="J281" s="4"/>
      <c r="K281" s="4"/>
    </row>
    <row r="282" spans="8:11" x14ac:dyDescent="0.2">
      <c r="H282" s="4"/>
      <c r="I282" s="4"/>
      <c r="J282" s="4"/>
      <c r="K282" s="4"/>
    </row>
    <row r="283" spans="8:11" x14ac:dyDescent="0.2">
      <c r="H283" s="4"/>
      <c r="I283" s="4"/>
      <c r="J283" s="4"/>
      <c r="K283" s="4"/>
    </row>
    <row r="284" spans="8:11" x14ac:dyDescent="0.2">
      <c r="H284" s="4"/>
      <c r="I284" s="4"/>
      <c r="J284" s="4"/>
      <c r="K284" s="4"/>
    </row>
    <row r="285" spans="8:11" x14ac:dyDescent="0.2">
      <c r="H285" s="4"/>
      <c r="I285" s="4"/>
      <c r="J285" s="4"/>
      <c r="K285" s="4"/>
    </row>
    <row r="286" spans="8:11" x14ac:dyDescent="0.2">
      <c r="H286" s="4"/>
      <c r="I286" s="4"/>
      <c r="J286" s="4"/>
      <c r="K286" s="4"/>
    </row>
    <row r="287" spans="8:11" x14ac:dyDescent="0.2">
      <c r="H287" s="4"/>
      <c r="I287" s="4"/>
      <c r="J287" s="4"/>
      <c r="K287" s="4"/>
    </row>
    <row r="288" spans="8:11" x14ac:dyDescent="0.2">
      <c r="H288" s="4"/>
      <c r="I288" s="4"/>
      <c r="J288" s="4"/>
      <c r="K288" s="4"/>
    </row>
    <row r="289" spans="8:11" x14ac:dyDescent="0.2">
      <c r="H289" s="4"/>
      <c r="I289" s="4"/>
      <c r="J289" s="4"/>
      <c r="K289" s="4"/>
    </row>
    <row r="290" spans="8:11" x14ac:dyDescent="0.2">
      <c r="H290" s="4"/>
      <c r="I290" s="4"/>
      <c r="J290" s="4"/>
      <c r="K290" s="4"/>
    </row>
    <row r="291" spans="8:11" x14ac:dyDescent="0.2">
      <c r="H291" s="4"/>
      <c r="I291" s="4"/>
      <c r="J291" s="4"/>
      <c r="K291" s="4"/>
    </row>
    <row r="292" spans="8:11" x14ac:dyDescent="0.2">
      <c r="H292" s="4"/>
      <c r="I292" s="4"/>
      <c r="J292" s="4"/>
      <c r="K292" s="4"/>
    </row>
    <row r="293" spans="8:11" x14ac:dyDescent="0.2">
      <c r="H293" s="4"/>
      <c r="I293" s="4"/>
      <c r="J293" s="4"/>
      <c r="K293" s="4"/>
    </row>
    <row r="294" spans="8:11" x14ac:dyDescent="0.2">
      <c r="H294" s="4"/>
      <c r="I294" s="4"/>
      <c r="J294" s="4"/>
      <c r="K294" s="4"/>
    </row>
    <row r="295" spans="8:11" x14ac:dyDescent="0.2">
      <c r="H295" s="4"/>
      <c r="I295" s="4"/>
      <c r="J295" s="4"/>
      <c r="K295" s="4"/>
    </row>
    <row r="296" spans="8:11" x14ac:dyDescent="0.2">
      <c r="H296" s="4"/>
      <c r="I296" s="4"/>
      <c r="J296" s="4"/>
      <c r="K296" s="4"/>
    </row>
    <row r="297" spans="8:11" x14ac:dyDescent="0.2">
      <c r="H297" s="4"/>
      <c r="I297" s="4"/>
      <c r="J297" s="4"/>
      <c r="K297" s="4"/>
    </row>
    <row r="298" spans="8:11" x14ac:dyDescent="0.2">
      <c r="H298" s="4"/>
      <c r="I298" s="4"/>
      <c r="J298" s="4"/>
      <c r="K298" s="4"/>
    </row>
    <row r="299" spans="8:11" x14ac:dyDescent="0.2">
      <c r="H299" s="4"/>
      <c r="I299" s="4"/>
      <c r="J299" s="4"/>
      <c r="K299" s="4"/>
    </row>
    <row r="300" spans="8:11" x14ac:dyDescent="0.2">
      <c r="H300" s="4"/>
      <c r="I300" s="4"/>
      <c r="J300" s="4"/>
      <c r="K300" s="4"/>
    </row>
    <row r="301" spans="8:11" x14ac:dyDescent="0.2">
      <c r="H301" s="4"/>
      <c r="I301" s="4"/>
      <c r="J301" s="4"/>
      <c r="K301" s="4"/>
    </row>
    <row r="302" spans="8:11" x14ac:dyDescent="0.2">
      <c r="H302" s="4"/>
      <c r="I302" s="4"/>
      <c r="J302" s="4"/>
      <c r="K302" s="4"/>
    </row>
    <row r="303" spans="8:11" x14ac:dyDescent="0.2">
      <c r="H303" s="4"/>
      <c r="I303" s="4"/>
      <c r="J303" s="4"/>
      <c r="K303" s="4"/>
    </row>
    <row r="304" spans="8:11" x14ac:dyDescent="0.2">
      <c r="H304" s="4"/>
      <c r="I304" s="4"/>
      <c r="J304" s="4"/>
      <c r="K304" s="4"/>
    </row>
    <row r="305" spans="8:11" x14ac:dyDescent="0.2">
      <c r="H305" s="4"/>
      <c r="I305" s="4"/>
      <c r="J305" s="4"/>
      <c r="K305" s="4"/>
    </row>
    <row r="306" spans="8:11" x14ac:dyDescent="0.2">
      <c r="H306" s="4"/>
      <c r="I306" s="4"/>
      <c r="J306" s="4"/>
      <c r="K306" s="4"/>
    </row>
    <row r="307" spans="8:11" x14ac:dyDescent="0.2">
      <c r="H307" s="4"/>
      <c r="I307" s="4"/>
      <c r="J307" s="4"/>
      <c r="K307" s="4"/>
    </row>
    <row r="308" spans="8:11" x14ac:dyDescent="0.2">
      <c r="H308" s="4"/>
      <c r="I308" s="4"/>
      <c r="J308" s="4"/>
      <c r="K308" s="4"/>
    </row>
    <row r="309" spans="8:11" x14ac:dyDescent="0.2">
      <c r="H309" s="4"/>
      <c r="I309" s="4"/>
      <c r="J309" s="4"/>
      <c r="K309" s="4"/>
    </row>
    <row r="310" spans="8:11" x14ac:dyDescent="0.2">
      <c r="H310" s="4"/>
      <c r="I310" s="4"/>
      <c r="J310" s="4"/>
      <c r="K310" s="4"/>
    </row>
    <row r="311" spans="8:11" x14ac:dyDescent="0.2">
      <c r="H311" s="4"/>
      <c r="I311" s="4"/>
      <c r="J311" s="4"/>
      <c r="K311" s="4"/>
    </row>
    <row r="312" spans="8:11" x14ac:dyDescent="0.2">
      <c r="H312" s="4"/>
      <c r="I312" s="4"/>
      <c r="J312" s="4"/>
      <c r="K312" s="4"/>
    </row>
  </sheetData>
  <conditionalFormatting sqref="A2:A100">
    <cfRule type="containsText" dxfId="0" priority="1" operator="containsText" text="x">
      <formula>NOT(ISERROR(SEARCH("x",A2)))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0000000}">
          <x14:formula1>
            <xm:f>Kategorien!$C$1:$C$12</xm:f>
          </x14:formula1>
          <xm:sqref>F2:H312</xm:sqref>
        </x14:dataValidation>
        <x14:dataValidation type="list" allowBlank="1" showInputMessage="1" showErrorMessage="1" xr:uid="{00000000-0002-0000-0300-000001000000}">
          <x14:formula1>
            <xm:f>Kategorien!$B$15:$B$18</xm:f>
          </x14:formula1>
          <xm:sqref>I2:K312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4700-1957-B245-AFFC-A8D280469447}">
  <dimension ref="A1:G706"/>
  <sheetViews>
    <sheetView workbookViewId="0">
      <selection activeCell="K26" sqref="K26"/>
    </sheetView>
  </sheetViews>
  <sheetFormatPr baseColWidth="10" defaultRowHeight="16" x14ac:dyDescent="0.2"/>
  <cols>
    <col min="1" max="1" width="9" bestFit="1" customWidth="1"/>
    <col min="2" max="2" width="29.1640625" bestFit="1" customWidth="1"/>
    <col min="3" max="3" width="12" bestFit="1" customWidth="1"/>
    <col min="4" max="4" width="96.33203125" bestFit="1" customWidth="1"/>
    <col min="5" max="5" width="9.6640625" bestFit="1" customWidth="1"/>
    <col min="6" max="6" width="14.33203125" bestFit="1" customWidth="1"/>
    <col min="7" max="7" width="19.5" bestFit="1" customWidth="1"/>
  </cols>
  <sheetData>
    <row r="1" spans="1:7" x14ac:dyDescent="0.2">
      <c r="A1" t="s">
        <v>547</v>
      </c>
      <c r="B1" t="s">
        <v>548</v>
      </c>
      <c r="C1" t="s">
        <v>549</v>
      </c>
      <c r="D1" t="s">
        <v>550</v>
      </c>
      <c r="E1" t="s">
        <v>551</v>
      </c>
      <c r="F1" t="s">
        <v>552</v>
      </c>
      <c r="G1" t="s">
        <v>553</v>
      </c>
    </row>
    <row r="2" spans="1:7" x14ac:dyDescent="0.2">
      <c r="A2">
        <v>1</v>
      </c>
      <c r="B2" t="s">
        <v>554</v>
      </c>
      <c r="C2">
        <v>137</v>
      </c>
      <c r="D2" t="s">
        <v>555</v>
      </c>
      <c r="E2">
        <v>9</v>
      </c>
      <c r="F2" t="s">
        <v>556</v>
      </c>
      <c r="G2" t="s">
        <v>1429</v>
      </c>
    </row>
    <row r="3" spans="1:7" x14ac:dyDescent="0.2">
      <c r="A3">
        <v>2</v>
      </c>
      <c r="B3" t="s">
        <v>557</v>
      </c>
      <c r="C3">
        <v>137</v>
      </c>
      <c r="D3" t="s">
        <v>555</v>
      </c>
      <c r="E3">
        <v>9</v>
      </c>
      <c r="F3" t="s">
        <v>556</v>
      </c>
      <c r="G3" t="s">
        <v>1429</v>
      </c>
    </row>
    <row r="4" spans="1:7" x14ac:dyDescent="0.2">
      <c r="A4">
        <v>3</v>
      </c>
      <c r="B4" t="s">
        <v>558</v>
      </c>
      <c r="C4">
        <v>134</v>
      </c>
      <c r="D4" t="s">
        <v>559</v>
      </c>
      <c r="E4">
        <v>32</v>
      </c>
      <c r="F4" t="s">
        <v>560</v>
      </c>
      <c r="G4" t="s">
        <v>1429</v>
      </c>
    </row>
    <row r="5" spans="1:7" x14ac:dyDescent="0.2">
      <c r="A5">
        <v>4</v>
      </c>
      <c r="B5" t="s">
        <v>561</v>
      </c>
      <c r="C5">
        <v>134</v>
      </c>
      <c r="D5" t="s">
        <v>559</v>
      </c>
      <c r="E5">
        <v>32</v>
      </c>
      <c r="F5" t="s">
        <v>560</v>
      </c>
      <c r="G5" t="s">
        <v>1429</v>
      </c>
    </row>
    <row r="6" spans="1:7" x14ac:dyDescent="0.2">
      <c r="A6">
        <v>5</v>
      </c>
      <c r="B6" t="s">
        <v>562</v>
      </c>
      <c r="C6">
        <v>153</v>
      </c>
      <c r="D6" t="s">
        <v>563</v>
      </c>
      <c r="E6">
        <v>11</v>
      </c>
      <c r="F6" t="s">
        <v>564</v>
      </c>
      <c r="G6" t="s">
        <v>1429</v>
      </c>
    </row>
    <row r="7" spans="1:7" x14ac:dyDescent="0.2">
      <c r="A7">
        <v>6</v>
      </c>
      <c r="B7" t="s">
        <v>565</v>
      </c>
      <c r="C7">
        <v>153</v>
      </c>
      <c r="D7" t="s">
        <v>563</v>
      </c>
      <c r="E7">
        <v>11</v>
      </c>
      <c r="F7" t="s">
        <v>564</v>
      </c>
      <c r="G7" t="s">
        <v>1429</v>
      </c>
    </row>
    <row r="8" spans="1:7" x14ac:dyDescent="0.2">
      <c r="A8">
        <v>7</v>
      </c>
      <c r="B8" t="s">
        <v>566</v>
      </c>
      <c r="C8">
        <v>153</v>
      </c>
      <c r="D8" t="s">
        <v>563</v>
      </c>
      <c r="E8">
        <v>11</v>
      </c>
      <c r="F8" t="s">
        <v>564</v>
      </c>
      <c r="G8" t="s">
        <v>1429</v>
      </c>
    </row>
    <row r="9" spans="1:7" x14ac:dyDescent="0.2">
      <c r="A9">
        <v>8</v>
      </c>
      <c r="B9" t="s">
        <v>567</v>
      </c>
      <c r="C9">
        <v>153</v>
      </c>
      <c r="D9" t="s">
        <v>563</v>
      </c>
      <c r="E9">
        <v>11</v>
      </c>
      <c r="F9" t="s">
        <v>564</v>
      </c>
      <c r="G9" t="s">
        <v>1429</v>
      </c>
    </row>
    <row r="10" spans="1:7" x14ac:dyDescent="0.2">
      <c r="A10">
        <v>9</v>
      </c>
      <c r="B10" t="s">
        <v>568</v>
      </c>
      <c r="C10">
        <v>153</v>
      </c>
      <c r="D10" t="s">
        <v>563</v>
      </c>
      <c r="E10">
        <v>11</v>
      </c>
      <c r="F10" t="s">
        <v>564</v>
      </c>
      <c r="G10" t="s">
        <v>1429</v>
      </c>
    </row>
    <row r="11" spans="1:7" x14ac:dyDescent="0.2">
      <c r="A11">
        <v>10</v>
      </c>
      <c r="B11" t="s">
        <v>569</v>
      </c>
      <c r="C11">
        <v>153</v>
      </c>
      <c r="D11" t="s">
        <v>563</v>
      </c>
      <c r="E11">
        <v>11</v>
      </c>
      <c r="F11" t="s">
        <v>564</v>
      </c>
      <c r="G11" t="s">
        <v>1429</v>
      </c>
    </row>
    <row r="12" spans="1:7" x14ac:dyDescent="0.2">
      <c r="A12">
        <v>11</v>
      </c>
      <c r="B12" t="s">
        <v>570</v>
      </c>
      <c r="C12">
        <v>148</v>
      </c>
      <c r="D12" t="s">
        <v>571</v>
      </c>
      <c r="E12">
        <v>32</v>
      </c>
      <c r="F12" t="s">
        <v>560</v>
      </c>
      <c r="G12" t="s">
        <v>1429</v>
      </c>
    </row>
    <row r="13" spans="1:7" x14ac:dyDescent="0.2">
      <c r="A13">
        <v>12</v>
      </c>
      <c r="B13" t="s">
        <v>572</v>
      </c>
      <c r="C13">
        <v>148</v>
      </c>
      <c r="D13" t="s">
        <v>571</v>
      </c>
      <c r="E13">
        <v>32</v>
      </c>
      <c r="F13" t="s">
        <v>560</v>
      </c>
      <c r="G13" t="s">
        <v>1429</v>
      </c>
    </row>
    <row r="14" spans="1:7" x14ac:dyDescent="0.2">
      <c r="A14">
        <v>12</v>
      </c>
      <c r="B14" t="s">
        <v>572</v>
      </c>
      <c r="C14">
        <v>156</v>
      </c>
      <c r="D14" t="s">
        <v>573</v>
      </c>
      <c r="E14">
        <v>32</v>
      </c>
      <c r="F14" t="s">
        <v>560</v>
      </c>
      <c r="G14" t="s">
        <v>1429</v>
      </c>
    </row>
    <row r="15" spans="1:7" x14ac:dyDescent="0.2">
      <c r="A15">
        <v>13</v>
      </c>
      <c r="B15" t="s">
        <v>574</v>
      </c>
      <c r="C15">
        <v>148</v>
      </c>
      <c r="D15" t="s">
        <v>571</v>
      </c>
      <c r="E15">
        <v>32</v>
      </c>
      <c r="F15" t="s">
        <v>560</v>
      </c>
      <c r="G15" t="s">
        <v>1429</v>
      </c>
    </row>
    <row r="16" spans="1:7" x14ac:dyDescent="0.2">
      <c r="A16">
        <v>14</v>
      </c>
      <c r="B16" t="s">
        <v>575</v>
      </c>
      <c r="C16">
        <v>148</v>
      </c>
      <c r="D16" t="s">
        <v>571</v>
      </c>
      <c r="E16">
        <v>32</v>
      </c>
      <c r="F16" t="s">
        <v>560</v>
      </c>
      <c r="G16" t="s">
        <v>1429</v>
      </c>
    </row>
    <row r="17" spans="1:7" x14ac:dyDescent="0.2">
      <c r="A17">
        <v>15</v>
      </c>
      <c r="B17" t="s">
        <v>576</v>
      </c>
      <c r="C17">
        <v>174</v>
      </c>
      <c r="D17" t="s">
        <v>577</v>
      </c>
      <c r="E17">
        <v>33</v>
      </c>
      <c r="F17" t="s">
        <v>578</v>
      </c>
      <c r="G17" t="s">
        <v>1429</v>
      </c>
    </row>
    <row r="18" spans="1:7" x14ac:dyDescent="0.2">
      <c r="A18">
        <v>16</v>
      </c>
      <c r="B18" t="s">
        <v>579</v>
      </c>
      <c r="C18">
        <v>174</v>
      </c>
      <c r="D18" t="s">
        <v>577</v>
      </c>
      <c r="E18">
        <v>33</v>
      </c>
      <c r="F18" t="s">
        <v>578</v>
      </c>
      <c r="G18" t="s">
        <v>1429</v>
      </c>
    </row>
    <row r="19" spans="1:7" x14ac:dyDescent="0.2">
      <c r="A19">
        <v>17</v>
      </c>
      <c r="B19" t="s">
        <v>580</v>
      </c>
      <c r="C19">
        <v>174</v>
      </c>
      <c r="D19" t="s">
        <v>577</v>
      </c>
      <c r="E19">
        <v>33</v>
      </c>
      <c r="F19" t="s">
        <v>578</v>
      </c>
      <c r="G19" t="s">
        <v>1429</v>
      </c>
    </row>
    <row r="20" spans="1:7" x14ac:dyDescent="0.2">
      <c r="A20">
        <v>18</v>
      </c>
      <c r="B20" t="s">
        <v>581</v>
      </c>
      <c r="C20">
        <v>174</v>
      </c>
      <c r="D20" t="s">
        <v>577</v>
      </c>
      <c r="E20">
        <v>33</v>
      </c>
      <c r="F20" t="s">
        <v>578</v>
      </c>
      <c r="G20" t="s">
        <v>1429</v>
      </c>
    </row>
    <row r="21" spans="1:7" x14ac:dyDescent="0.2">
      <c r="A21">
        <v>19</v>
      </c>
      <c r="B21" t="s">
        <v>582</v>
      </c>
      <c r="C21">
        <v>35</v>
      </c>
      <c r="D21" t="s">
        <v>583</v>
      </c>
      <c r="E21">
        <v>33</v>
      </c>
      <c r="F21" t="s">
        <v>578</v>
      </c>
      <c r="G21" t="s">
        <v>1429</v>
      </c>
    </row>
    <row r="22" spans="1:7" x14ac:dyDescent="0.2">
      <c r="A22">
        <v>20</v>
      </c>
      <c r="B22" t="s">
        <v>584</v>
      </c>
      <c r="C22">
        <v>35</v>
      </c>
      <c r="D22" t="s">
        <v>583</v>
      </c>
      <c r="E22">
        <v>33</v>
      </c>
      <c r="F22" t="s">
        <v>578</v>
      </c>
      <c r="G22" t="s">
        <v>1429</v>
      </c>
    </row>
    <row r="23" spans="1:7" x14ac:dyDescent="0.2">
      <c r="A23">
        <v>21</v>
      </c>
      <c r="B23" t="s">
        <v>585</v>
      </c>
      <c r="C23">
        <v>35</v>
      </c>
      <c r="D23" t="s">
        <v>583</v>
      </c>
      <c r="E23">
        <v>33</v>
      </c>
      <c r="F23" t="s">
        <v>578</v>
      </c>
      <c r="G23" t="s">
        <v>1429</v>
      </c>
    </row>
    <row r="24" spans="1:7" x14ac:dyDescent="0.2">
      <c r="A24">
        <v>22</v>
      </c>
      <c r="B24" t="s">
        <v>586</v>
      </c>
      <c r="C24">
        <v>134</v>
      </c>
      <c r="D24" t="s">
        <v>559</v>
      </c>
      <c r="E24">
        <v>32</v>
      </c>
      <c r="F24" t="s">
        <v>560</v>
      </c>
      <c r="G24" t="s">
        <v>1429</v>
      </c>
    </row>
    <row r="25" spans="1:7" x14ac:dyDescent="0.2">
      <c r="A25">
        <v>23</v>
      </c>
      <c r="B25" t="s">
        <v>587</v>
      </c>
      <c r="C25">
        <v>134</v>
      </c>
      <c r="D25" t="s">
        <v>559</v>
      </c>
      <c r="E25">
        <v>32</v>
      </c>
      <c r="F25" t="s">
        <v>560</v>
      </c>
      <c r="G25" t="s">
        <v>1429</v>
      </c>
    </row>
    <row r="26" spans="1:7" x14ac:dyDescent="0.2">
      <c r="A26">
        <v>24</v>
      </c>
      <c r="B26" t="s">
        <v>588</v>
      </c>
      <c r="C26">
        <v>128</v>
      </c>
      <c r="D26" t="s">
        <v>589</v>
      </c>
      <c r="E26">
        <v>11</v>
      </c>
      <c r="F26" t="s">
        <v>564</v>
      </c>
      <c r="G26" t="s">
        <v>1429</v>
      </c>
    </row>
    <row r="27" spans="1:7" x14ac:dyDescent="0.2">
      <c r="A27">
        <v>24</v>
      </c>
      <c r="B27" t="s">
        <v>588</v>
      </c>
      <c r="C27">
        <v>8</v>
      </c>
      <c r="D27" t="s">
        <v>590</v>
      </c>
      <c r="E27">
        <v>11</v>
      </c>
      <c r="F27" t="s">
        <v>564</v>
      </c>
      <c r="G27" t="s">
        <v>1430</v>
      </c>
    </row>
    <row r="28" spans="1:7" x14ac:dyDescent="0.2">
      <c r="A28">
        <v>25</v>
      </c>
      <c r="B28" t="s">
        <v>591</v>
      </c>
      <c r="C28">
        <v>8</v>
      </c>
      <c r="D28" t="s">
        <v>590</v>
      </c>
      <c r="E28">
        <v>11</v>
      </c>
      <c r="F28" t="s">
        <v>564</v>
      </c>
      <c r="G28" t="s">
        <v>1430</v>
      </c>
    </row>
    <row r="29" spans="1:7" x14ac:dyDescent="0.2">
      <c r="A29">
        <v>26</v>
      </c>
      <c r="B29" t="s">
        <v>592</v>
      </c>
      <c r="C29">
        <v>145</v>
      </c>
      <c r="D29" t="s">
        <v>593</v>
      </c>
      <c r="E29">
        <v>11</v>
      </c>
      <c r="F29" t="s">
        <v>564</v>
      </c>
      <c r="G29" t="s">
        <v>1429</v>
      </c>
    </row>
    <row r="30" spans="1:7" x14ac:dyDescent="0.2">
      <c r="A30">
        <v>27</v>
      </c>
      <c r="B30" t="s">
        <v>594</v>
      </c>
      <c r="C30">
        <v>128</v>
      </c>
      <c r="D30" t="s">
        <v>589</v>
      </c>
      <c r="E30">
        <v>11</v>
      </c>
      <c r="F30" t="s">
        <v>564</v>
      </c>
      <c r="G30" t="s">
        <v>1429</v>
      </c>
    </row>
    <row r="31" spans="1:7" x14ac:dyDescent="0.2">
      <c r="A31">
        <v>28</v>
      </c>
      <c r="B31" t="s">
        <v>595</v>
      </c>
      <c r="C31">
        <v>65</v>
      </c>
      <c r="D31" t="s">
        <v>596</v>
      </c>
      <c r="E31">
        <v>33</v>
      </c>
      <c r="F31" t="s">
        <v>578</v>
      </c>
      <c r="G31" t="s">
        <v>1429</v>
      </c>
    </row>
    <row r="32" spans="1:7" x14ac:dyDescent="0.2">
      <c r="A32">
        <v>28</v>
      </c>
      <c r="B32" t="s">
        <v>595</v>
      </c>
      <c r="C32">
        <v>118</v>
      </c>
      <c r="D32" t="s">
        <v>597</v>
      </c>
      <c r="E32">
        <v>33</v>
      </c>
      <c r="F32" t="s">
        <v>578</v>
      </c>
      <c r="G32" t="s">
        <v>1430</v>
      </c>
    </row>
    <row r="33" spans="1:7" x14ac:dyDescent="0.2">
      <c r="A33">
        <v>29</v>
      </c>
      <c r="B33" t="s">
        <v>598</v>
      </c>
      <c r="C33">
        <v>118</v>
      </c>
      <c r="D33" t="s">
        <v>597</v>
      </c>
      <c r="E33">
        <v>33</v>
      </c>
      <c r="F33" t="s">
        <v>578</v>
      </c>
      <c r="G33" t="s">
        <v>1430</v>
      </c>
    </row>
    <row r="34" spans="1:7" x14ac:dyDescent="0.2">
      <c r="A34">
        <v>30</v>
      </c>
      <c r="B34" t="s">
        <v>599</v>
      </c>
      <c r="C34">
        <v>118</v>
      </c>
      <c r="D34" t="s">
        <v>597</v>
      </c>
      <c r="E34">
        <v>33</v>
      </c>
      <c r="F34" t="s">
        <v>578</v>
      </c>
      <c r="G34" t="s">
        <v>1430</v>
      </c>
    </row>
    <row r="35" spans="1:7" x14ac:dyDescent="0.2">
      <c r="A35">
        <v>31</v>
      </c>
      <c r="B35" t="s">
        <v>600</v>
      </c>
      <c r="C35">
        <v>65</v>
      </c>
      <c r="D35" t="s">
        <v>596</v>
      </c>
      <c r="E35">
        <v>33</v>
      </c>
      <c r="F35" t="s">
        <v>578</v>
      </c>
      <c r="G35" t="s">
        <v>1429</v>
      </c>
    </row>
    <row r="36" spans="1:7" x14ac:dyDescent="0.2">
      <c r="A36">
        <v>32</v>
      </c>
      <c r="B36" t="s">
        <v>601</v>
      </c>
      <c r="C36">
        <v>65</v>
      </c>
      <c r="D36" t="s">
        <v>596</v>
      </c>
      <c r="E36">
        <v>33</v>
      </c>
      <c r="F36" t="s">
        <v>578</v>
      </c>
      <c r="G36" t="s">
        <v>1429</v>
      </c>
    </row>
    <row r="37" spans="1:7" x14ac:dyDescent="0.2">
      <c r="A37">
        <v>33</v>
      </c>
      <c r="B37" t="s">
        <v>602</v>
      </c>
      <c r="C37">
        <v>66</v>
      </c>
      <c r="D37" t="s">
        <v>603</v>
      </c>
      <c r="E37">
        <v>11</v>
      </c>
      <c r="F37" t="s">
        <v>564</v>
      </c>
      <c r="G37" t="s">
        <v>1431</v>
      </c>
    </row>
    <row r="38" spans="1:7" x14ac:dyDescent="0.2">
      <c r="A38">
        <v>34</v>
      </c>
      <c r="B38" t="s">
        <v>604</v>
      </c>
      <c r="C38">
        <v>66</v>
      </c>
      <c r="D38" t="s">
        <v>603</v>
      </c>
      <c r="E38">
        <v>11</v>
      </c>
      <c r="F38" t="s">
        <v>564</v>
      </c>
      <c r="G38" t="s">
        <v>1431</v>
      </c>
    </row>
    <row r="39" spans="1:7" x14ac:dyDescent="0.2">
      <c r="A39">
        <v>35</v>
      </c>
      <c r="B39" t="s">
        <v>605</v>
      </c>
      <c r="C39">
        <v>102</v>
      </c>
      <c r="D39" t="s">
        <v>606</v>
      </c>
      <c r="E39">
        <v>29</v>
      </c>
      <c r="F39" t="s">
        <v>607</v>
      </c>
      <c r="G39" t="s">
        <v>1430</v>
      </c>
    </row>
    <row r="40" spans="1:7" x14ac:dyDescent="0.2">
      <c r="A40">
        <v>36</v>
      </c>
      <c r="B40" t="s">
        <v>608</v>
      </c>
      <c r="C40">
        <v>83</v>
      </c>
      <c r="D40" t="s">
        <v>609</v>
      </c>
      <c r="E40">
        <v>22</v>
      </c>
      <c r="F40" t="s">
        <v>610</v>
      </c>
      <c r="G40" t="s">
        <v>1429</v>
      </c>
    </row>
    <row r="41" spans="1:7" x14ac:dyDescent="0.2">
      <c r="A41">
        <v>37</v>
      </c>
      <c r="B41" t="s">
        <v>611</v>
      </c>
      <c r="C41">
        <v>105</v>
      </c>
      <c r="D41" t="s">
        <v>612</v>
      </c>
      <c r="E41">
        <v>33</v>
      </c>
      <c r="F41" t="s">
        <v>578</v>
      </c>
      <c r="G41" t="s">
        <v>1429</v>
      </c>
    </row>
    <row r="42" spans="1:7" x14ac:dyDescent="0.2">
      <c r="A42">
        <v>38</v>
      </c>
      <c r="B42" t="s">
        <v>613</v>
      </c>
      <c r="C42">
        <v>105</v>
      </c>
      <c r="D42" t="s">
        <v>612</v>
      </c>
      <c r="E42">
        <v>33</v>
      </c>
      <c r="F42" t="s">
        <v>578</v>
      </c>
      <c r="G42" t="s">
        <v>1429</v>
      </c>
    </row>
    <row r="43" spans="1:7" x14ac:dyDescent="0.2">
      <c r="A43">
        <v>39</v>
      </c>
      <c r="B43" t="s">
        <v>614</v>
      </c>
      <c r="C43">
        <v>83</v>
      </c>
      <c r="D43" t="s">
        <v>609</v>
      </c>
      <c r="E43">
        <v>22</v>
      </c>
      <c r="F43" t="s">
        <v>610</v>
      </c>
      <c r="G43" t="s">
        <v>1429</v>
      </c>
    </row>
    <row r="44" spans="1:7" x14ac:dyDescent="0.2">
      <c r="A44">
        <v>40</v>
      </c>
      <c r="B44" t="s">
        <v>615</v>
      </c>
      <c r="C44">
        <v>105</v>
      </c>
      <c r="D44" t="s">
        <v>612</v>
      </c>
      <c r="E44">
        <v>33</v>
      </c>
      <c r="F44" t="s">
        <v>578</v>
      </c>
      <c r="G44" t="s">
        <v>1429</v>
      </c>
    </row>
    <row r="45" spans="1:7" x14ac:dyDescent="0.2">
      <c r="A45">
        <v>41</v>
      </c>
      <c r="B45" t="s">
        <v>616</v>
      </c>
      <c r="C45">
        <v>58</v>
      </c>
      <c r="D45" t="s">
        <v>617</v>
      </c>
      <c r="E45">
        <v>17</v>
      </c>
      <c r="F45" t="s">
        <v>618</v>
      </c>
      <c r="G45" t="s">
        <v>1429</v>
      </c>
    </row>
    <row r="46" spans="1:7" x14ac:dyDescent="0.2">
      <c r="A46">
        <v>42</v>
      </c>
      <c r="B46" t="s">
        <v>619</v>
      </c>
      <c r="C46">
        <v>105</v>
      </c>
      <c r="D46" t="s">
        <v>612</v>
      </c>
      <c r="E46">
        <v>33</v>
      </c>
      <c r="F46" t="s">
        <v>578</v>
      </c>
      <c r="G46" t="s">
        <v>1429</v>
      </c>
    </row>
    <row r="47" spans="1:7" x14ac:dyDescent="0.2">
      <c r="A47">
        <v>43</v>
      </c>
      <c r="B47" t="s">
        <v>620</v>
      </c>
      <c r="C47">
        <v>58</v>
      </c>
      <c r="D47" t="s">
        <v>617</v>
      </c>
      <c r="E47">
        <v>17</v>
      </c>
      <c r="F47" t="s">
        <v>618</v>
      </c>
      <c r="G47" t="s">
        <v>1429</v>
      </c>
    </row>
    <row r="48" spans="1:7" x14ac:dyDescent="0.2">
      <c r="A48">
        <v>44</v>
      </c>
      <c r="B48" t="s">
        <v>621</v>
      </c>
      <c r="C48">
        <v>158</v>
      </c>
      <c r="D48" t="s">
        <v>622</v>
      </c>
      <c r="E48">
        <v>32</v>
      </c>
      <c r="F48" t="s">
        <v>560</v>
      </c>
      <c r="G48" t="s">
        <v>1429</v>
      </c>
    </row>
    <row r="49" spans="1:7" x14ac:dyDescent="0.2">
      <c r="A49">
        <v>45</v>
      </c>
      <c r="B49" t="s">
        <v>623</v>
      </c>
      <c r="C49">
        <v>158</v>
      </c>
      <c r="D49" t="s">
        <v>622</v>
      </c>
      <c r="E49">
        <v>32</v>
      </c>
      <c r="F49" t="s">
        <v>560</v>
      </c>
      <c r="G49" t="s">
        <v>1429</v>
      </c>
    </row>
    <row r="50" spans="1:7" x14ac:dyDescent="0.2">
      <c r="A50">
        <v>46</v>
      </c>
      <c r="B50" t="s">
        <v>624</v>
      </c>
      <c r="C50">
        <v>158</v>
      </c>
      <c r="D50" t="s">
        <v>622</v>
      </c>
      <c r="E50">
        <v>32</v>
      </c>
      <c r="F50" t="s">
        <v>560</v>
      </c>
      <c r="G50" t="s">
        <v>1429</v>
      </c>
    </row>
    <row r="51" spans="1:7" x14ac:dyDescent="0.2">
      <c r="A51">
        <v>47</v>
      </c>
      <c r="B51" t="s">
        <v>625</v>
      </c>
      <c r="C51">
        <v>158</v>
      </c>
      <c r="D51" t="s">
        <v>622</v>
      </c>
      <c r="E51">
        <v>32</v>
      </c>
      <c r="F51" t="s">
        <v>560</v>
      </c>
      <c r="G51" t="s">
        <v>1429</v>
      </c>
    </row>
    <row r="52" spans="1:7" x14ac:dyDescent="0.2">
      <c r="A52">
        <v>48</v>
      </c>
      <c r="B52" t="s">
        <v>626</v>
      </c>
      <c r="C52">
        <v>148</v>
      </c>
      <c r="D52" t="s">
        <v>571</v>
      </c>
      <c r="E52">
        <v>32</v>
      </c>
      <c r="F52" t="s">
        <v>560</v>
      </c>
      <c r="G52" t="s">
        <v>1429</v>
      </c>
    </row>
    <row r="53" spans="1:7" x14ac:dyDescent="0.2">
      <c r="A53">
        <v>49</v>
      </c>
      <c r="B53" t="s">
        <v>627</v>
      </c>
      <c r="C53">
        <v>148</v>
      </c>
      <c r="D53" t="s">
        <v>571</v>
      </c>
      <c r="E53">
        <v>32</v>
      </c>
      <c r="F53" t="s">
        <v>560</v>
      </c>
      <c r="G53" t="s">
        <v>1429</v>
      </c>
    </row>
    <row r="54" spans="1:7" x14ac:dyDescent="0.2">
      <c r="A54">
        <v>50</v>
      </c>
      <c r="B54" t="s">
        <v>628</v>
      </c>
      <c r="C54">
        <v>84</v>
      </c>
      <c r="D54" t="s">
        <v>629</v>
      </c>
      <c r="E54">
        <v>32</v>
      </c>
      <c r="F54" t="s">
        <v>560</v>
      </c>
      <c r="G54" t="s">
        <v>1429</v>
      </c>
    </row>
    <row r="55" spans="1:7" x14ac:dyDescent="0.2">
      <c r="A55">
        <v>51</v>
      </c>
      <c r="B55" t="s">
        <v>630</v>
      </c>
      <c r="C55">
        <v>56</v>
      </c>
      <c r="D55" t="s">
        <v>631</v>
      </c>
      <c r="E55">
        <v>27</v>
      </c>
      <c r="F55" t="s">
        <v>632</v>
      </c>
      <c r="G55" t="s">
        <v>1429</v>
      </c>
    </row>
    <row r="56" spans="1:7" x14ac:dyDescent="0.2">
      <c r="A56">
        <v>52</v>
      </c>
      <c r="B56" t="s">
        <v>633</v>
      </c>
      <c r="C56">
        <v>56</v>
      </c>
      <c r="D56" t="s">
        <v>631</v>
      </c>
      <c r="E56">
        <v>27</v>
      </c>
      <c r="F56" t="s">
        <v>632</v>
      </c>
      <c r="G56" t="s">
        <v>1429</v>
      </c>
    </row>
    <row r="57" spans="1:7" x14ac:dyDescent="0.2">
      <c r="A57">
        <v>53</v>
      </c>
      <c r="B57" t="s">
        <v>634</v>
      </c>
      <c r="C57">
        <v>56</v>
      </c>
      <c r="D57" t="s">
        <v>631</v>
      </c>
      <c r="E57">
        <v>27</v>
      </c>
      <c r="F57" t="s">
        <v>632</v>
      </c>
      <c r="G57" t="s">
        <v>1429</v>
      </c>
    </row>
    <row r="58" spans="1:7" x14ac:dyDescent="0.2">
      <c r="A58">
        <v>54</v>
      </c>
      <c r="B58" t="s">
        <v>635</v>
      </c>
      <c r="C58">
        <v>56</v>
      </c>
      <c r="D58" t="s">
        <v>631</v>
      </c>
      <c r="E58">
        <v>27</v>
      </c>
      <c r="F58" t="s">
        <v>632</v>
      </c>
      <c r="G58" t="s">
        <v>1429</v>
      </c>
    </row>
    <row r="59" spans="1:7" x14ac:dyDescent="0.2">
      <c r="A59">
        <v>55</v>
      </c>
      <c r="B59" t="s">
        <v>636</v>
      </c>
      <c r="C59">
        <v>99</v>
      </c>
      <c r="D59" t="s">
        <v>637</v>
      </c>
      <c r="E59">
        <v>11</v>
      </c>
      <c r="F59" t="s">
        <v>564</v>
      </c>
      <c r="G59" t="s">
        <v>1429</v>
      </c>
    </row>
    <row r="60" spans="1:7" x14ac:dyDescent="0.2">
      <c r="A60">
        <v>55</v>
      </c>
      <c r="B60" t="s">
        <v>636</v>
      </c>
      <c r="C60">
        <v>41</v>
      </c>
      <c r="D60" t="s">
        <v>638</v>
      </c>
      <c r="E60">
        <v>11</v>
      </c>
      <c r="F60" t="s">
        <v>564</v>
      </c>
      <c r="G60" t="s">
        <v>1430</v>
      </c>
    </row>
    <row r="61" spans="1:7" x14ac:dyDescent="0.2">
      <c r="A61">
        <v>56</v>
      </c>
      <c r="B61" t="s">
        <v>639</v>
      </c>
      <c r="C61">
        <v>180</v>
      </c>
      <c r="D61" t="s">
        <v>640</v>
      </c>
      <c r="E61">
        <v>11</v>
      </c>
      <c r="F61" t="s">
        <v>564</v>
      </c>
      <c r="G61" t="s">
        <v>1431</v>
      </c>
    </row>
    <row r="62" spans="1:7" x14ac:dyDescent="0.2">
      <c r="A62">
        <v>57</v>
      </c>
      <c r="B62" t="s">
        <v>641</v>
      </c>
      <c r="C62">
        <v>180</v>
      </c>
      <c r="D62" t="s">
        <v>640</v>
      </c>
      <c r="E62">
        <v>11</v>
      </c>
      <c r="F62" t="s">
        <v>564</v>
      </c>
      <c r="G62" t="s">
        <v>1431</v>
      </c>
    </row>
    <row r="63" spans="1:7" x14ac:dyDescent="0.2">
      <c r="A63">
        <v>58</v>
      </c>
      <c r="B63" t="s">
        <v>642</v>
      </c>
      <c r="C63">
        <v>180</v>
      </c>
      <c r="D63" t="s">
        <v>640</v>
      </c>
      <c r="E63">
        <v>11</v>
      </c>
      <c r="F63" t="s">
        <v>564</v>
      </c>
      <c r="G63" t="s">
        <v>1431</v>
      </c>
    </row>
    <row r="64" spans="1:7" x14ac:dyDescent="0.2">
      <c r="A64">
        <v>59</v>
      </c>
      <c r="B64" t="s">
        <v>643</v>
      </c>
      <c r="C64">
        <v>99</v>
      </c>
      <c r="D64" t="s">
        <v>637</v>
      </c>
      <c r="E64">
        <v>11</v>
      </c>
      <c r="F64" t="s">
        <v>564</v>
      </c>
      <c r="G64" t="s">
        <v>1429</v>
      </c>
    </row>
    <row r="65" spans="1:7" x14ac:dyDescent="0.2">
      <c r="A65">
        <v>60</v>
      </c>
      <c r="B65" t="s">
        <v>644</v>
      </c>
      <c r="C65">
        <v>41</v>
      </c>
      <c r="D65" t="s">
        <v>638</v>
      </c>
      <c r="E65">
        <v>11</v>
      </c>
      <c r="F65" t="s">
        <v>564</v>
      </c>
      <c r="G65" t="s">
        <v>1430</v>
      </c>
    </row>
    <row r="66" spans="1:7" x14ac:dyDescent="0.2">
      <c r="A66">
        <v>61</v>
      </c>
      <c r="B66" t="s">
        <v>645</v>
      </c>
      <c r="C66">
        <v>35</v>
      </c>
      <c r="D66" t="s">
        <v>583</v>
      </c>
      <c r="E66">
        <v>33</v>
      </c>
      <c r="F66" t="s">
        <v>578</v>
      </c>
      <c r="G66" t="s">
        <v>1429</v>
      </c>
    </row>
    <row r="67" spans="1:7" x14ac:dyDescent="0.2">
      <c r="A67">
        <v>62</v>
      </c>
      <c r="B67" t="s">
        <v>646</v>
      </c>
      <c r="C67">
        <v>35</v>
      </c>
      <c r="D67" t="s">
        <v>583</v>
      </c>
      <c r="E67">
        <v>33</v>
      </c>
      <c r="F67" t="s">
        <v>578</v>
      </c>
      <c r="G67" t="s">
        <v>1429</v>
      </c>
    </row>
    <row r="68" spans="1:7" x14ac:dyDescent="0.2">
      <c r="A68">
        <v>63</v>
      </c>
      <c r="B68" t="s">
        <v>647</v>
      </c>
      <c r="C68">
        <v>35</v>
      </c>
      <c r="D68" t="s">
        <v>583</v>
      </c>
      <c r="E68">
        <v>33</v>
      </c>
      <c r="F68" t="s">
        <v>578</v>
      </c>
      <c r="G68" t="s">
        <v>1429</v>
      </c>
    </row>
    <row r="69" spans="1:7" x14ac:dyDescent="0.2">
      <c r="A69">
        <v>64</v>
      </c>
      <c r="B69" t="s">
        <v>648</v>
      </c>
      <c r="C69">
        <v>85</v>
      </c>
      <c r="D69" t="s">
        <v>649</v>
      </c>
      <c r="E69">
        <v>11</v>
      </c>
      <c r="F69" t="s">
        <v>564</v>
      </c>
      <c r="G69" t="s">
        <v>1431</v>
      </c>
    </row>
    <row r="70" spans="1:7" x14ac:dyDescent="0.2">
      <c r="A70">
        <v>65</v>
      </c>
      <c r="B70" t="s">
        <v>650</v>
      </c>
      <c r="C70">
        <v>85</v>
      </c>
      <c r="D70" t="s">
        <v>649</v>
      </c>
      <c r="E70">
        <v>11</v>
      </c>
      <c r="F70" t="s">
        <v>564</v>
      </c>
      <c r="G70" t="s">
        <v>1431</v>
      </c>
    </row>
    <row r="71" spans="1:7" x14ac:dyDescent="0.2">
      <c r="A71">
        <v>66</v>
      </c>
      <c r="B71" t="s">
        <v>651</v>
      </c>
      <c r="C71">
        <v>85</v>
      </c>
      <c r="D71" t="s">
        <v>649</v>
      </c>
      <c r="E71">
        <v>11</v>
      </c>
      <c r="F71" t="s">
        <v>564</v>
      </c>
      <c r="G71" t="s">
        <v>1431</v>
      </c>
    </row>
    <row r="72" spans="1:7" x14ac:dyDescent="0.2">
      <c r="A72">
        <v>67</v>
      </c>
      <c r="B72" t="s">
        <v>652</v>
      </c>
      <c r="C72">
        <v>149</v>
      </c>
      <c r="D72" t="s">
        <v>653</v>
      </c>
      <c r="E72">
        <v>11</v>
      </c>
      <c r="F72" t="s">
        <v>564</v>
      </c>
      <c r="G72" t="s">
        <v>1429</v>
      </c>
    </row>
    <row r="73" spans="1:7" x14ac:dyDescent="0.2">
      <c r="A73">
        <v>68</v>
      </c>
      <c r="B73" t="s">
        <v>654</v>
      </c>
      <c r="C73">
        <v>65</v>
      </c>
      <c r="D73" t="s">
        <v>596</v>
      </c>
      <c r="E73">
        <v>33</v>
      </c>
      <c r="F73" t="s">
        <v>578</v>
      </c>
      <c r="G73" t="s">
        <v>1429</v>
      </c>
    </row>
    <row r="74" spans="1:7" x14ac:dyDescent="0.2">
      <c r="A74">
        <v>69</v>
      </c>
      <c r="B74" t="s">
        <v>655</v>
      </c>
      <c r="C74">
        <v>127</v>
      </c>
      <c r="D74" t="s">
        <v>656</v>
      </c>
      <c r="E74">
        <v>11</v>
      </c>
      <c r="F74" t="s">
        <v>564</v>
      </c>
      <c r="G74" t="s">
        <v>1429</v>
      </c>
    </row>
    <row r="75" spans="1:7" x14ac:dyDescent="0.2">
      <c r="A75">
        <v>69</v>
      </c>
      <c r="B75" t="s">
        <v>655</v>
      </c>
      <c r="C75">
        <v>52</v>
      </c>
      <c r="D75" t="s">
        <v>657</v>
      </c>
      <c r="E75">
        <v>3</v>
      </c>
      <c r="F75" t="s">
        <v>658</v>
      </c>
      <c r="G75" t="s">
        <v>1429</v>
      </c>
    </row>
    <row r="76" spans="1:7" x14ac:dyDescent="0.2">
      <c r="A76">
        <v>70</v>
      </c>
      <c r="B76" t="s">
        <v>659</v>
      </c>
      <c r="C76">
        <v>127</v>
      </c>
      <c r="D76" t="s">
        <v>656</v>
      </c>
      <c r="E76">
        <v>11</v>
      </c>
      <c r="F76" t="s">
        <v>564</v>
      </c>
      <c r="G76" t="s">
        <v>1429</v>
      </c>
    </row>
    <row r="77" spans="1:7" x14ac:dyDescent="0.2">
      <c r="A77">
        <v>70</v>
      </c>
      <c r="B77" t="s">
        <v>659</v>
      </c>
      <c r="C77">
        <v>52</v>
      </c>
      <c r="D77" t="s">
        <v>657</v>
      </c>
      <c r="E77">
        <v>3</v>
      </c>
      <c r="F77" t="s">
        <v>658</v>
      </c>
      <c r="G77" t="s">
        <v>1429</v>
      </c>
    </row>
    <row r="78" spans="1:7" x14ac:dyDescent="0.2">
      <c r="A78">
        <v>71</v>
      </c>
      <c r="B78" t="s">
        <v>660</v>
      </c>
      <c r="C78">
        <v>127</v>
      </c>
      <c r="D78" t="s">
        <v>656</v>
      </c>
      <c r="E78">
        <v>11</v>
      </c>
      <c r="F78" t="s">
        <v>564</v>
      </c>
      <c r="G78" t="s">
        <v>1429</v>
      </c>
    </row>
    <row r="79" spans="1:7" x14ac:dyDescent="0.2">
      <c r="A79">
        <v>71</v>
      </c>
      <c r="B79" t="s">
        <v>660</v>
      </c>
      <c r="C79">
        <v>52</v>
      </c>
      <c r="D79" t="s">
        <v>657</v>
      </c>
      <c r="E79">
        <v>3</v>
      </c>
      <c r="F79" t="s">
        <v>658</v>
      </c>
      <c r="G79" t="s">
        <v>1429</v>
      </c>
    </row>
    <row r="80" spans="1:7" x14ac:dyDescent="0.2">
      <c r="A80">
        <v>72</v>
      </c>
      <c r="B80" t="s">
        <v>661</v>
      </c>
      <c r="C80">
        <v>127</v>
      </c>
      <c r="D80" t="s">
        <v>656</v>
      </c>
      <c r="E80">
        <v>11</v>
      </c>
      <c r="F80" t="s">
        <v>564</v>
      </c>
      <c r="G80" t="s">
        <v>1429</v>
      </c>
    </row>
    <row r="81" spans="1:7" x14ac:dyDescent="0.2">
      <c r="A81">
        <v>73</v>
      </c>
      <c r="B81" t="s">
        <v>662</v>
      </c>
      <c r="C81">
        <v>154</v>
      </c>
      <c r="D81" t="s">
        <v>663</v>
      </c>
      <c r="E81">
        <v>3</v>
      </c>
      <c r="F81" t="s">
        <v>658</v>
      </c>
      <c r="G81" t="s">
        <v>1429</v>
      </c>
    </row>
    <row r="82" spans="1:7" x14ac:dyDescent="0.2">
      <c r="A82">
        <v>74</v>
      </c>
      <c r="B82" t="s">
        <v>664</v>
      </c>
      <c r="C82">
        <v>154</v>
      </c>
      <c r="D82" t="s">
        <v>663</v>
      </c>
      <c r="E82">
        <v>3</v>
      </c>
      <c r="F82" t="s">
        <v>658</v>
      </c>
      <c r="G82" t="s">
        <v>1429</v>
      </c>
    </row>
    <row r="83" spans="1:7" x14ac:dyDescent="0.2">
      <c r="A83">
        <v>75</v>
      </c>
      <c r="B83" t="s">
        <v>665</v>
      </c>
      <c r="C83">
        <v>154</v>
      </c>
      <c r="D83" t="s">
        <v>663</v>
      </c>
      <c r="E83">
        <v>3</v>
      </c>
      <c r="F83" t="s">
        <v>658</v>
      </c>
      <c r="G83" t="s">
        <v>1429</v>
      </c>
    </row>
    <row r="84" spans="1:7" x14ac:dyDescent="0.2">
      <c r="A84">
        <v>76</v>
      </c>
      <c r="B84" t="s">
        <v>666</v>
      </c>
      <c r="C84">
        <v>154</v>
      </c>
      <c r="D84" t="s">
        <v>663</v>
      </c>
      <c r="E84">
        <v>3</v>
      </c>
      <c r="F84" t="s">
        <v>658</v>
      </c>
      <c r="G84" t="s">
        <v>1429</v>
      </c>
    </row>
    <row r="85" spans="1:7" x14ac:dyDescent="0.2">
      <c r="A85">
        <v>77</v>
      </c>
      <c r="B85" t="s">
        <v>667</v>
      </c>
      <c r="C85">
        <v>154</v>
      </c>
      <c r="D85" t="s">
        <v>663</v>
      </c>
      <c r="E85">
        <v>3</v>
      </c>
      <c r="F85" t="s">
        <v>658</v>
      </c>
      <c r="G85" t="s">
        <v>1429</v>
      </c>
    </row>
    <row r="86" spans="1:7" x14ac:dyDescent="0.2">
      <c r="A86">
        <v>78</v>
      </c>
      <c r="B86" t="s">
        <v>668</v>
      </c>
      <c r="C86">
        <v>86</v>
      </c>
      <c r="D86" t="s">
        <v>669</v>
      </c>
      <c r="E86">
        <v>11</v>
      </c>
      <c r="F86" t="s">
        <v>564</v>
      </c>
      <c r="G86" t="s">
        <v>1430</v>
      </c>
    </row>
    <row r="87" spans="1:7" x14ac:dyDescent="0.2">
      <c r="A87">
        <v>79</v>
      </c>
      <c r="B87" t="s">
        <v>670</v>
      </c>
      <c r="C87">
        <v>86</v>
      </c>
      <c r="D87" t="s">
        <v>669</v>
      </c>
      <c r="E87">
        <v>11</v>
      </c>
      <c r="F87" t="s">
        <v>564</v>
      </c>
      <c r="G87" t="s">
        <v>1430</v>
      </c>
    </row>
    <row r="88" spans="1:7" x14ac:dyDescent="0.2">
      <c r="A88">
        <v>80</v>
      </c>
      <c r="B88" t="s">
        <v>671</v>
      </c>
      <c r="C88">
        <v>24</v>
      </c>
      <c r="D88" t="s">
        <v>672</v>
      </c>
      <c r="E88">
        <v>21</v>
      </c>
      <c r="F88" t="s">
        <v>673</v>
      </c>
      <c r="G88" t="s">
        <v>1429</v>
      </c>
    </row>
    <row r="89" spans="1:7" x14ac:dyDescent="0.2">
      <c r="A89">
        <v>81</v>
      </c>
      <c r="B89" t="s">
        <v>674</v>
      </c>
      <c r="C89">
        <v>24</v>
      </c>
      <c r="D89" t="s">
        <v>672</v>
      </c>
      <c r="E89">
        <v>21</v>
      </c>
      <c r="F89" t="s">
        <v>673</v>
      </c>
      <c r="G89" t="s">
        <v>1429</v>
      </c>
    </row>
    <row r="90" spans="1:7" x14ac:dyDescent="0.2">
      <c r="A90">
        <v>81</v>
      </c>
      <c r="B90" t="s">
        <v>674</v>
      </c>
      <c r="C90">
        <v>112</v>
      </c>
      <c r="D90" t="s">
        <v>675</v>
      </c>
      <c r="E90">
        <v>19</v>
      </c>
      <c r="F90" t="s">
        <v>676</v>
      </c>
      <c r="G90" t="s">
        <v>1429</v>
      </c>
    </row>
    <row r="91" spans="1:7" x14ac:dyDescent="0.2">
      <c r="A91">
        <v>82</v>
      </c>
      <c r="B91" t="s">
        <v>677</v>
      </c>
      <c r="C91">
        <v>24</v>
      </c>
      <c r="D91" t="s">
        <v>672</v>
      </c>
      <c r="E91">
        <v>21</v>
      </c>
      <c r="F91" t="s">
        <v>673</v>
      </c>
      <c r="G91" t="s">
        <v>1429</v>
      </c>
    </row>
    <row r="92" spans="1:7" x14ac:dyDescent="0.2">
      <c r="A92">
        <v>83</v>
      </c>
      <c r="B92" t="s">
        <v>678</v>
      </c>
      <c r="C92">
        <v>24</v>
      </c>
      <c r="D92" t="s">
        <v>672</v>
      </c>
      <c r="E92">
        <v>21</v>
      </c>
      <c r="F92" t="s">
        <v>673</v>
      </c>
      <c r="G92" t="s">
        <v>1429</v>
      </c>
    </row>
    <row r="93" spans="1:7" x14ac:dyDescent="0.2">
      <c r="A93">
        <v>84</v>
      </c>
      <c r="B93" t="s">
        <v>679</v>
      </c>
      <c r="C93">
        <v>24</v>
      </c>
      <c r="D93" t="s">
        <v>672</v>
      </c>
      <c r="E93">
        <v>21</v>
      </c>
      <c r="F93" t="s">
        <v>673</v>
      </c>
      <c r="G93" t="s">
        <v>1429</v>
      </c>
    </row>
    <row r="94" spans="1:7" x14ac:dyDescent="0.2">
      <c r="A94">
        <v>85</v>
      </c>
      <c r="B94" t="s">
        <v>680</v>
      </c>
      <c r="C94">
        <v>145</v>
      </c>
      <c r="D94" t="s">
        <v>593</v>
      </c>
      <c r="E94">
        <v>11</v>
      </c>
      <c r="F94" t="s">
        <v>564</v>
      </c>
      <c r="G94" t="s">
        <v>1429</v>
      </c>
    </row>
    <row r="95" spans="1:7" x14ac:dyDescent="0.2">
      <c r="A95">
        <v>85</v>
      </c>
      <c r="B95" t="s">
        <v>680</v>
      </c>
      <c r="C95">
        <v>45</v>
      </c>
      <c r="D95" t="s">
        <v>681</v>
      </c>
      <c r="E95">
        <v>11</v>
      </c>
      <c r="F95" t="s">
        <v>564</v>
      </c>
      <c r="G95" t="s">
        <v>1430</v>
      </c>
    </row>
    <row r="96" spans="1:7" x14ac:dyDescent="0.2">
      <c r="A96">
        <v>86</v>
      </c>
      <c r="B96" t="s">
        <v>682</v>
      </c>
      <c r="C96">
        <v>45</v>
      </c>
      <c r="D96" t="s">
        <v>681</v>
      </c>
      <c r="E96">
        <v>11</v>
      </c>
      <c r="F96" t="s">
        <v>564</v>
      </c>
      <c r="G96" t="s">
        <v>1430</v>
      </c>
    </row>
    <row r="97" spans="1:7" x14ac:dyDescent="0.2">
      <c r="A97">
        <v>87</v>
      </c>
      <c r="B97" t="s">
        <v>683</v>
      </c>
      <c r="C97">
        <v>130</v>
      </c>
      <c r="D97" t="s">
        <v>684</v>
      </c>
      <c r="E97">
        <v>33</v>
      </c>
      <c r="F97" t="s">
        <v>578</v>
      </c>
      <c r="G97" t="s">
        <v>1429</v>
      </c>
    </row>
    <row r="98" spans="1:7" x14ac:dyDescent="0.2">
      <c r="A98">
        <v>88</v>
      </c>
      <c r="B98" t="s">
        <v>685</v>
      </c>
      <c r="C98">
        <v>145</v>
      </c>
      <c r="D98" t="s">
        <v>593</v>
      </c>
      <c r="E98">
        <v>11</v>
      </c>
      <c r="F98" t="s">
        <v>564</v>
      </c>
      <c r="G98" t="s">
        <v>1429</v>
      </c>
    </row>
    <row r="99" spans="1:7" x14ac:dyDescent="0.2">
      <c r="A99">
        <v>89</v>
      </c>
      <c r="B99" t="s">
        <v>686</v>
      </c>
      <c r="C99">
        <v>160</v>
      </c>
      <c r="D99" t="s">
        <v>687</v>
      </c>
      <c r="E99">
        <v>17</v>
      </c>
      <c r="F99" t="s">
        <v>618</v>
      </c>
      <c r="G99" t="s">
        <v>1429</v>
      </c>
    </row>
    <row r="100" spans="1:7" x14ac:dyDescent="0.2">
      <c r="A100">
        <v>90</v>
      </c>
      <c r="B100" t="s">
        <v>688</v>
      </c>
      <c r="C100">
        <v>160</v>
      </c>
      <c r="D100" t="s">
        <v>687</v>
      </c>
      <c r="E100">
        <v>17</v>
      </c>
      <c r="F100" t="s">
        <v>618</v>
      </c>
      <c r="G100" t="s">
        <v>1429</v>
      </c>
    </row>
    <row r="101" spans="1:7" x14ac:dyDescent="0.2">
      <c r="A101">
        <v>91</v>
      </c>
      <c r="B101" t="s">
        <v>689</v>
      </c>
      <c r="C101">
        <v>80</v>
      </c>
      <c r="D101" t="s">
        <v>690</v>
      </c>
      <c r="E101">
        <v>17</v>
      </c>
      <c r="F101" t="s">
        <v>618</v>
      </c>
      <c r="G101" t="s">
        <v>1430</v>
      </c>
    </row>
    <row r="102" spans="1:7" x14ac:dyDescent="0.2">
      <c r="A102">
        <v>92</v>
      </c>
      <c r="B102" t="s">
        <v>691</v>
      </c>
      <c r="C102">
        <v>80</v>
      </c>
      <c r="D102" t="s">
        <v>690</v>
      </c>
      <c r="E102">
        <v>17</v>
      </c>
      <c r="F102" t="s">
        <v>618</v>
      </c>
      <c r="G102" t="s">
        <v>1430</v>
      </c>
    </row>
    <row r="103" spans="1:7" x14ac:dyDescent="0.2">
      <c r="A103">
        <v>93</v>
      </c>
      <c r="B103" t="s">
        <v>692</v>
      </c>
      <c r="C103">
        <v>80</v>
      </c>
      <c r="D103" t="s">
        <v>690</v>
      </c>
      <c r="E103">
        <v>17</v>
      </c>
      <c r="F103" t="s">
        <v>618</v>
      </c>
      <c r="G103" t="s">
        <v>1430</v>
      </c>
    </row>
    <row r="104" spans="1:7" x14ac:dyDescent="0.2">
      <c r="A104">
        <v>94</v>
      </c>
      <c r="B104" t="s">
        <v>693</v>
      </c>
      <c r="C104">
        <v>80</v>
      </c>
      <c r="D104" t="s">
        <v>690</v>
      </c>
      <c r="E104">
        <v>17</v>
      </c>
      <c r="F104" t="s">
        <v>618</v>
      </c>
      <c r="G104" t="s">
        <v>1430</v>
      </c>
    </row>
    <row r="105" spans="1:7" x14ac:dyDescent="0.2">
      <c r="A105">
        <v>95</v>
      </c>
      <c r="B105" t="s">
        <v>694</v>
      </c>
      <c r="C105">
        <v>80</v>
      </c>
      <c r="D105" t="s">
        <v>690</v>
      </c>
      <c r="E105">
        <v>17</v>
      </c>
      <c r="F105" t="s">
        <v>618</v>
      </c>
      <c r="G105" t="s">
        <v>1430</v>
      </c>
    </row>
    <row r="106" spans="1:7" x14ac:dyDescent="0.2">
      <c r="A106">
        <v>96</v>
      </c>
      <c r="B106" t="s">
        <v>695</v>
      </c>
      <c r="C106">
        <v>160</v>
      </c>
      <c r="D106" t="s">
        <v>687</v>
      </c>
      <c r="E106">
        <v>17</v>
      </c>
      <c r="F106" t="s">
        <v>618</v>
      </c>
      <c r="G106" t="s">
        <v>1429</v>
      </c>
    </row>
    <row r="107" spans="1:7" x14ac:dyDescent="0.2">
      <c r="A107">
        <v>97</v>
      </c>
      <c r="B107" t="s">
        <v>696</v>
      </c>
      <c r="C107">
        <v>160</v>
      </c>
      <c r="D107" t="s">
        <v>687</v>
      </c>
      <c r="E107">
        <v>17</v>
      </c>
      <c r="F107" t="s">
        <v>618</v>
      </c>
      <c r="G107" t="s">
        <v>1429</v>
      </c>
    </row>
    <row r="108" spans="1:7" x14ac:dyDescent="0.2">
      <c r="A108">
        <v>98</v>
      </c>
      <c r="B108" t="s">
        <v>697</v>
      </c>
      <c r="C108">
        <v>85</v>
      </c>
      <c r="D108" t="s">
        <v>649</v>
      </c>
      <c r="E108">
        <v>11</v>
      </c>
      <c r="F108" t="s">
        <v>564</v>
      </c>
      <c r="G108" t="s">
        <v>1431</v>
      </c>
    </row>
    <row r="109" spans="1:7" x14ac:dyDescent="0.2">
      <c r="A109">
        <v>99</v>
      </c>
      <c r="B109" t="s">
        <v>698</v>
      </c>
      <c r="C109">
        <v>149</v>
      </c>
      <c r="D109" t="s">
        <v>653</v>
      </c>
      <c r="E109">
        <v>11</v>
      </c>
      <c r="F109" t="s">
        <v>564</v>
      </c>
      <c r="G109" t="s">
        <v>1429</v>
      </c>
    </row>
    <row r="110" spans="1:7" x14ac:dyDescent="0.2">
      <c r="A110">
        <v>100</v>
      </c>
      <c r="B110" t="s">
        <v>699</v>
      </c>
      <c r="C110">
        <v>36</v>
      </c>
      <c r="D110" t="s">
        <v>700</v>
      </c>
      <c r="E110">
        <v>11</v>
      </c>
      <c r="F110" t="s">
        <v>564</v>
      </c>
      <c r="G110" t="s">
        <v>1431</v>
      </c>
    </row>
    <row r="111" spans="1:7" x14ac:dyDescent="0.2">
      <c r="A111">
        <v>101</v>
      </c>
      <c r="B111" t="s">
        <v>701</v>
      </c>
      <c r="C111">
        <v>36</v>
      </c>
      <c r="D111" t="s">
        <v>700</v>
      </c>
      <c r="E111">
        <v>11</v>
      </c>
      <c r="F111" t="s">
        <v>564</v>
      </c>
      <c r="G111" t="s">
        <v>1431</v>
      </c>
    </row>
    <row r="112" spans="1:7" x14ac:dyDescent="0.2">
      <c r="A112">
        <v>102</v>
      </c>
      <c r="B112" t="s">
        <v>702</v>
      </c>
      <c r="C112">
        <v>148</v>
      </c>
      <c r="D112" t="s">
        <v>571</v>
      </c>
      <c r="E112">
        <v>32</v>
      </c>
      <c r="F112" t="s">
        <v>560</v>
      </c>
      <c r="G112" t="s">
        <v>1429</v>
      </c>
    </row>
    <row r="113" spans="1:7" x14ac:dyDescent="0.2">
      <c r="A113">
        <v>103</v>
      </c>
      <c r="B113" t="s">
        <v>703</v>
      </c>
      <c r="C113">
        <v>50</v>
      </c>
      <c r="D113" t="s">
        <v>704</v>
      </c>
      <c r="E113">
        <v>32</v>
      </c>
      <c r="F113" t="s">
        <v>560</v>
      </c>
      <c r="G113" t="s">
        <v>1430</v>
      </c>
    </row>
    <row r="114" spans="1:7" x14ac:dyDescent="0.2">
      <c r="A114">
        <v>104</v>
      </c>
      <c r="B114" t="s">
        <v>705</v>
      </c>
      <c r="C114">
        <v>24</v>
      </c>
      <c r="D114" t="s">
        <v>672</v>
      </c>
      <c r="E114">
        <v>21</v>
      </c>
      <c r="F114" t="s">
        <v>673</v>
      </c>
      <c r="G114" t="s">
        <v>1429</v>
      </c>
    </row>
    <row r="115" spans="1:7" x14ac:dyDescent="0.2">
      <c r="A115">
        <v>105</v>
      </c>
      <c r="B115" t="s">
        <v>706</v>
      </c>
      <c r="C115">
        <v>24</v>
      </c>
      <c r="D115" t="s">
        <v>672</v>
      </c>
      <c r="E115">
        <v>21</v>
      </c>
      <c r="F115" t="s">
        <v>673</v>
      </c>
      <c r="G115" t="s">
        <v>1429</v>
      </c>
    </row>
    <row r="116" spans="1:7" x14ac:dyDescent="0.2">
      <c r="A116">
        <v>106</v>
      </c>
      <c r="B116" t="s">
        <v>707</v>
      </c>
      <c r="C116">
        <v>24</v>
      </c>
      <c r="D116" t="s">
        <v>672</v>
      </c>
      <c r="E116">
        <v>21</v>
      </c>
      <c r="F116" t="s">
        <v>673</v>
      </c>
      <c r="G116" t="s">
        <v>1429</v>
      </c>
    </row>
    <row r="117" spans="1:7" x14ac:dyDescent="0.2">
      <c r="A117">
        <v>107</v>
      </c>
      <c r="B117" t="s">
        <v>708</v>
      </c>
      <c r="C117">
        <v>154</v>
      </c>
      <c r="D117" t="s">
        <v>663</v>
      </c>
      <c r="E117">
        <v>3</v>
      </c>
      <c r="F117" t="s">
        <v>658</v>
      </c>
      <c r="G117" t="s">
        <v>1429</v>
      </c>
    </row>
    <row r="118" spans="1:7" x14ac:dyDescent="0.2">
      <c r="A118">
        <v>108</v>
      </c>
      <c r="B118" t="s">
        <v>709</v>
      </c>
      <c r="C118">
        <v>154</v>
      </c>
      <c r="D118" t="s">
        <v>663</v>
      </c>
      <c r="E118">
        <v>3</v>
      </c>
      <c r="F118" t="s">
        <v>658</v>
      </c>
      <c r="G118" t="s">
        <v>1429</v>
      </c>
    </row>
    <row r="119" spans="1:7" x14ac:dyDescent="0.2">
      <c r="A119">
        <v>109</v>
      </c>
      <c r="B119" t="s">
        <v>710</v>
      </c>
      <c r="C119">
        <v>154</v>
      </c>
      <c r="D119" t="s">
        <v>663</v>
      </c>
      <c r="E119">
        <v>3</v>
      </c>
      <c r="F119" t="s">
        <v>658</v>
      </c>
      <c r="G119" t="s">
        <v>1429</v>
      </c>
    </row>
    <row r="120" spans="1:7" x14ac:dyDescent="0.2">
      <c r="A120">
        <v>110</v>
      </c>
      <c r="B120" t="s">
        <v>711</v>
      </c>
      <c r="C120">
        <v>154</v>
      </c>
      <c r="D120" t="s">
        <v>663</v>
      </c>
      <c r="E120">
        <v>3</v>
      </c>
      <c r="F120" t="s">
        <v>658</v>
      </c>
      <c r="G120" t="s">
        <v>1429</v>
      </c>
    </row>
    <row r="121" spans="1:7" x14ac:dyDescent="0.2">
      <c r="A121">
        <v>111</v>
      </c>
      <c r="B121" t="s">
        <v>712</v>
      </c>
      <c r="C121">
        <v>154</v>
      </c>
      <c r="D121" t="s">
        <v>663</v>
      </c>
      <c r="E121">
        <v>3</v>
      </c>
      <c r="F121" t="s">
        <v>658</v>
      </c>
      <c r="G121" t="s">
        <v>1429</v>
      </c>
    </row>
    <row r="122" spans="1:7" x14ac:dyDescent="0.2">
      <c r="A122">
        <v>112</v>
      </c>
      <c r="B122" t="s">
        <v>713</v>
      </c>
      <c r="C122">
        <v>50</v>
      </c>
      <c r="D122" t="s">
        <v>704</v>
      </c>
      <c r="E122">
        <v>32</v>
      </c>
      <c r="F122" t="s">
        <v>560</v>
      </c>
      <c r="G122" t="s">
        <v>1430</v>
      </c>
    </row>
    <row r="123" spans="1:7" x14ac:dyDescent="0.2">
      <c r="A123">
        <v>113</v>
      </c>
      <c r="B123" t="s">
        <v>714</v>
      </c>
      <c r="C123">
        <v>12</v>
      </c>
      <c r="D123" t="s">
        <v>715</v>
      </c>
      <c r="E123">
        <v>29</v>
      </c>
      <c r="F123" t="s">
        <v>607</v>
      </c>
      <c r="G123" t="s">
        <v>1429</v>
      </c>
    </row>
    <row r="124" spans="1:7" x14ac:dyDescent="0.2">
      <c r="A124">
        <v>114</v>
      </c>
      <c r="B124" t="s">
        <v>716</v>
      </c>
      <c r="C124">
        <v>12</v>
      </c>
      <c r="D124" t="s">
        <v>715</v>
      </c>
      <c r="E124">
        <v>29</v>
      </c>
      <c r="F124" t="s">
        <v>607</v>
      </c>
      <c r="G124" t="s">
        <v>1429</v>
      </c>
    </row>
    <row r="125" spans="1:7" x14ac:dyDescent="0.2">
      <c r="A125">
        <v>115</v>
      </c>
      <c r="B125" t="s">
        <v>717</v>
      </c>
      <c r="C125">
        <v>12</v>
      </c>
      <c r="D125" t="s">
        <v>715</v>
      </c>
      <c r="E125">
        <v>29</v>
      </c>
      <c r="F125" t="s">
        <v>607</v>
      </c>
      <c r="G125" t="s">
        <v>1429</v>
      </c>
    </row>
    <row r="126" spans="1:7" x14ac:dyDescent="0.2">
      <c r="A126">
        <v>116</v>
      </c>
      <c r="B126" t="s">
        <v>718</v>
      </c>
      <c r="C126">
        <v>93</v>
      </c>
      <c r="D126" t="s">
        <v>719</v>
      </c>
      <c r="E126">
        <v>2</v>
      </c>
      <c r="F126" t="s">
        <v>720</v>
      </c>
      <c r="G126" t="s">
        <v>1429</v>
      </c>
    </row>
    <row r="127" spans="1:7" x14ac:dyDescent="0.2">
      <c r="A127">
        <v>117</v>
      </c>
      <c r="B127" t="s">
        <v>721</v>
      </c>
      <c r="C127">
        <v>93</v>
      </c>
      <c r="D127" t="s">
        <v>719</v>
      </c>
      <c r="E127">
        <v>2</v>
      </c>
      <c r="F127" t="s">
        <v>720</v>
      </c>
      <c r="G127" t="s">
        <v>1429</v>
      </c>
    </row>
    <row r="128" spans="1:7" x14ac:dyDescent="0.2">
      <c r="A128">
        <v>118</v>
      </c>
      <c r="B128" t="s">
        <v>722</v>
      </c>
      <c r="C128">
        <v>93</v>
      </c>
      <c r="D128" t="s">
        <v>719</v>
      </c>
      <c r="E128">
        <v>2</v>
      </c>
      <c r="F128" t="s">
        <v>720</v>
      </c>
      <c r="G128" t="s">
        <v>1429</v>
      </c>
    </row>
    <row r="129" spans="1:7" x14ac:dyDescent="0.2">
      <c r="A129">
        <v>119</v>
      </c>
      <c r="B129" t="s">
        <v>723</v>
      </c>
      <c r="C129">
        <v>145</v>
      </c>
      <c r="D129" t="s">
        <v>593</v>
      </c>
      <c r="E129">
        <v>11</v>
      </c>
      <c r="F129" t="s">
        <v>564</v>
      </c>
      <c r="G129" t="s">
        <v>1429</v>
      </c>
    </row>
    <row r="130" spans="1:7" x14ac:dyDescent="0.2">
      <c r="A130">
        <v>120</v>
      </c>
      <c r="B130" t="s">
        <v>724</v>
      </c>
      <c r="C130">
        <v>65</v>
      </c>
      <c r="D130" t="s">
        <v>596</v>
      </c>
      <c r="E130">
        <v>33</v>
      </c>
      <c r="F130" t="s">
        <v>578</v>
      </c>
      <c r="G130" t="s">
        <v>1429</v>
      </c>
    </row>
    <row r="131" spans="1:7" x14ac:dyDescent="0.2">
      <c r="A131">
        <v>121</v>
      </c>
      <c r="B131" t="s">
        <v>725</v>
      </c>
      <c r="C131">
        <v>71</v>
      </c>
      <c r="D131" t="s">
        <v>726</v>
      </c>
      <c r="E131">
        <v>33</v>
      </c>
      <c r="F131" t="s">
        <v>578</v>
      </c>
      <c r="G131" t="s">
        <v>1430</v>
      </c>
    </row>
    <row r="132" spans="1:7" x14ac:dyDescent="0.2">
      <c r="A132">
        <v>122</v>
      </c>
      <c r="B132" t="s">
        <v>727</v>
      </c>
      <c r="C132">
        <v>121</v>
      </c>
      <c r="D132" t="s">
        <v>728</v>
      </c>
      <c r="E132">
        <v>11</v>
      </c>
      <c r="F132" t="s">
        <v>564</v>
      </c>
      <c r="G132" t="s">
        <v>1429</v>
      </c>
    </row>
    <row r="133" spans="1:7" x14ac:dyDescent="0.2">
      <c r="A133">
        <v>123</v>
      </c>
      <c r="B133" t="s">
        <v>729</v>
      </c>
      <c r="C133">
        <v>121</v>
      </c>
      <c r="D133" t="s">
        <v>728</v>
      </c>
      <c r="E133">
        <v>11</v>
      </c>
      <c r="F133" t="s">
        <v>564</v>
      </c>
      <c r="G133" t="s">
        <v>1429</v>
      </c>
    </row>
    <row r="134" spans="1:7" x14ac:dyDescent="0.2">
      <c r="A134">
        <v>124</v>
      </c>
      <c r="B134" t="s">
        <v>730</v>
      </c>
      <c r="C134">
        <v>121</v>
      </c>
      <c r="D134" t="s">
        <v>728</v>
      </c>
      <c r="E134">
        <v>11</v>
      </c>
      <c r="F134" t="s">
        <v>564</v>
      </c>
      <c r="G134" t="s">
        <v>1429</v>
      </c>
    </row>
    <row r="135" spans="1:7" x14ac:dyDescent="0.2">
      <c r="A135">
        <v>125</v>
      </c>
      <c r="B135" t="s">
        <v>731</v>
      </c>
      <c r="C135">
        <v>121</v>
      </c>
      <c r="D135" t="s">
        <v>728</v>
      </c>
      <c r="E135">
        <v>11</v>
      </c>
      <c r="F135" t="s">
        <v>564</v>
      </c>
      <c r="G135" t="s">
        <v>1429</v>
      </c>
    </row>
    <row r="136" spans="1:7" x14ac:dyDescent="0.2">
      <c r="A136">
        <v>126</v>
      </c>
      <c r="B136" t="s">
        <v>732</v>
      </c>
      <c r="C136">
        <v>121</v>
      </c>
      <c r="D136" t="s">
        <v>728</v>
      </c>
      <c r="E136">
        <v>11</v>
      </c>
      <c r="F136" t="s">
        <v>564</v>
      </c>
      <c r="G136" t="s">
        <v>1429</v>
      </c>
    </row>
    <row r="137" spans="1:7" x14ac:dyDescent="0.2">
      <c r="A137">
        <v>127</v>
      </c>
      <c r="B137" t="s">
        <v>733</v>
      </c>
      <c r="C137">
        <v>131</v>
      </c>
      <c r="D137" t="s">
        <v>734</v>
      </c>
      <c r="E137">
        <v>32</v>
      </c>
      <c r="F137" t="s">
        <v>560</v>
      </c>
      <c r="G137" t="s">
        <v>1429</v>
      </c>
    </row>
    <row r="138" spans="1:7" x14ac:dyDescent="0.2">
      <c r="A138">
        <v>128</v>
      </c>
      <c r="B138" t="s">
        <v>735</v>
      </c>
      <c r="C138">
        <v>131</v>
      </c>
      <c r="D138" t="s">
        <v>734</v>
      </c>
      <c r="E138">
        <v>32</v>
      </c>
      <c r="F138" t="s">
        <v>560</v>
      </c>
      <c r="G138" t="s">
        <v>1429</v>
      </c>
    </row>
    <row r="139" spans="1:7" x14ac:dyDescent="0.2">
      <c r="A139">
        <v>129</v>
      </c>
      <c r="B139" t="s">
        <v>736</v>
      </c>
      <c r="C139">
        <v>131</v>
      </c>
      <c r="D139" t="s">
        <v>734</v>
      </c>
      <c r="E139">
        <v>32</v>
      </c>
      <c r="F139" t="s">
        <v>560</v>
      </c>
      <c r="G139" t="s">
        <v>1429</v>
      </c>
    </row>
    <row r="140" spans="1:7" x14ac:dyDescent="0.2">
      <c r="A140">
        <v>130</v>
      </c>
      <c r="B140" t="s">
        <v>737</v>
      </c>
      <c r="C140">
        <v>50</v>
      </c>
      <c r="D140" t="s">
        <v>704</v>
      </c>
      <c r="E140">
        <v>32</v>
      </c>
      <c r="F140" t="s">
        <v>560</v>
      </c>
      <c r="G140" t="s">
        <v>1430</v>
      </c>
    </row>
    <row r="141" spans="1:7" x14ac:dyDescent="0.2">
      <c r="A141">
        <v>131</v>
      </c>
      <c r="B141" t="s">
        <v>738</v>
      </c>
      <c r="C141">
        <v>50</v>
      </c>
      <c r="D141" t="s">
        <v>704</v>
      </c>
      <c r="E141">
        <v>32</v>
      </c>
      <c r="F141" t="s">
        <v>560</v>
      </c>
      <c r="G141" t="s">
        <v>1430</v>
      </c>
    </row>
    <row r="142" spans="1:7" x14ac:dyDescent="0.2">
      <c r="A142">
        <v>132</v>
      </c>
      <c r="B142" t="s">
        <v>739</v>
      </c>
      <c r="C142">
        <v>19</v>
      </c>
      <c r="D142" t="s">
        <v>740</v>
      </c>
      <c r="E142">
        <v>11</v>
      </c>
      <c r="F142" t="s">
        <v>564</v>
      </c>
      <c r="G142" t="s">
        <v>1430</v>
      </c>
    </row>
    <row r="143" spans="1:7" x14ac:dyDescent="0.2">
      <c r="A143">
        <v>133</v>
      </c>
      <c r="B143" t="s">
        <v>741</v>
      </c>
      <c r="C143">
        <v>19</v>
      </c>
      <c r="D143" t="s">
        <v>740</v>
      </c>
      <c r="E143">
        <v>11</v>
      </c>
      <c r="F143" t="s">
        <v>564</v>
      </c>
      <c r="G143" t="s">
        <v>1430</v>
      </c>
    </row>
    <row r="144" spans="1:7" x14ac:dyDescent="0.2">
      <c r="A144">
        <v>134</v>
      </c>
      <c r="B144" t="s">
        <v>742</v>
      </c>
      <c r="C144">
        <v>138</v>
      </c>
      <c r="D144" t="s">
        <v>743</v>
      </c>
      <c r="E144">
        <v>11</v>
      </c>
      <c r="F144" t="s">
        <v>564</v>
      </c>
      <c r="G144" t="s">
        <v>1429</v>
      </c>
    </row>
    <row r="145" spans="1:7" x14ac:dyDescent="0.2">
      <c r="A145">
        <v>135</v>
      </c>
      <c r="B145" t="s">
        <v>744</v>
      </c>
      <c r="C145">
        <v>8</v>
      </c>
      <c r="D145" t="s">
        <v>590</v>
      </c>
      <c r="E145">
        <v>11</v>
      </c>
      <c r="F145" t="s">
        <v>564</v>
      </c>
      <c r="G145" t="s">
        <v>1430</v>
      </c>
    </row>
    <row r="146" spans="1:7" x14ac:dyDescent="0.2">
      <c r="A146">
        <v>136</v>
      </c>
      <c r="B146" t="s">
        <v>745</v>
      </c>
      <c r="C146">
        <v>11</v>
      </c>
      <c r="D146" t="s">
        <v>746</v>
      </c>
      <c r="E146">
        <v>33</v>
      </c>
      <c r="F146" t="s">
        <v>578</v>
      </c>
      <c r="G146" t="s">
        <v>1429</v>
      </c>
    </row>
    <row r="147" spans="1:7" x14ac:dyDescent="0.2">
      <c r="A147">
        <v>137</v>
      </c>
      <c r="B147" t="s">
        <v>747</v>
      </c>
      <c r="C147">
        <v>2</v>
      </c>
      <c r="D147" t="s">
        <v>748</v>
      </c>
      <c r="E147">
        <v>8</v>
      </c>
      <c r="F147" t="s">
        <v>749</v>
      </c>
      <c r="G147" t="s">
        <v>1429</v>
      </c>
    </row>
    <row r="148" spans="1:7" x14ac:dyDescent="0.2">
      <c r="A148">
        <v>138</v>
      </c>
      <c r="B148" t="s">
        <v>750</v>
      </c>
      <c r="C148">
        <v>11</v>
      </c>
      <c r="D148" t="s">
        <v>746</v>
      </c>
      <c r="E148">
        <v>33</v>
      </c>
      <c r="F148" t="s">
        <v>578</v>
      </c>
      <c r="G148" t="s">
        <v>1429</v>
      </c>
    </row>
    <row r="149" spans="1:7" x14ac:dyDescent="0.2">
      <c r="A149">
        <v>139</v>
      </c>
      <c r="B149" t="s">
        <v>751</v>
      </c>
      <c r="C149">
        <v>10</v>
      </c>
      <c r="D149" t="s">
        <v>752</v>
      </c>
      <c r="E149">
        <v>5</v>
      </c>
      <c r="F149" t="s">
        <v>753</v>
      </c>
      <c r="G149" t="s">
        <v>1429</v>
      </c>
    </row>
    <row r="150" spans="1:7" x14ac:dyDescent="0.2">
      <c r="A150">
        <v>140</v>
      </c>
      <c r="B150" t="s">
        <v>754</v>
      </c>
      <c r="C150">
        <v>10</v>
      </c>
      <c r="D150" t="s">
        <v>752</v>
      </c>
      <c r="E150">
        <v>5</v>
      </c>
      <c r="F150" t="s">
        <v>753</v>
      </c>
      <c r="G150" t="s">
        <v>1429</v>
      </c>
    </row>
    <row r="151" spans="1:7" x14ac:dyDescent="0.2">
      <c r="A151">
        <v>141</v>
      </c>
      <c r="B151" t="s">
        <v>755</v>
      </c>
      <c r="C151">
        <v>148</v>
      </c>
      <c r="D151" t="s">
        <v>571</v>
      </c>
      <c r="E151">
        <v>32</v>
      </c>
      <c r="F151" t="s">
        <v>560</v>
      </c>
      <c r="G151" t="s">
        <v>1429</v>
      </c>
    </row>
    <row r="152" spans="1:7" x14ac:dyDescent="0.2">
      <c r="A152">
        <v>142</v>
      </c>
      <c r="B152" t="s">
        <v>756</v>
      </c>
      <c r="C152">
        <v>137</v>
      </c>
      <c r="D152" t="s">
        <v>555</v>
      </c>
      <c r="E152">
        <v>9</v>
      </c>
      <c r="F152" t="s">
        <v>556</v>
      </c>
      <c r="G152" t="s">
        <v>1429</v>
      </c>
    </row>
    <row r="153" spans="1:7" x14ac:dyDescent="0.2">
      <c r="A153">
        <v>143</v>
      </c>
      <c r="B153" t="s">
        <v>757</v>
      </c>
      <c r="C153">
        <v>38</v>
      </c>
      <c r="D153" t="s">
        <v>758</v>
      </c>
      <c r="E153">
        <v>11</v>
      </c>
      <c r="F153" t="s">
        <v>564</v>
      </c>
      <c r="G153" t="s">
        <v>1430</v>
      </c>
    </row>
    <row r="154" spans="1:7" x14ac:dyDescent="0.2">
      <c r="A154">
        <v>144</v>
      </c>
      <c r="B154" t="s">
        <v>759</v>
      </c>
      <c r="C154">
        <v>1</v>
      </c>
      <c r="D154" t="s">
        <v>760</v>
      </c>
      <c r="E154">
        <v>9</v>
      </c>
      <c r="F154" t="s">
        <v>556</v>
      </c>
      <c r="G154" t="s">
        <v>1429</v>
      </c>
    </row>
    <row r="155" spans="1:7" x14ac:dyDescent="0.2">
      <c r="A155">
        <v>145</v>
      </c>
      <c r="B155" t="s">
        <v>761</v>
      </c>
      <c r="C155">
        <v>1</v>
      </c>
      <c r="D155" t="s">
        <v>760</v>
      </c>
      <c r="E155">
        <v>9</v>
      </c>
      <c r="F155" t="s">
        <v>556</v>
      </c>
      <c r="G155" t="s">
        <v>1429</v>
      </c>
    </row>
    <row r="156" spans="1:7" x14ac:dyDescent="0.2">
      <c r="A156">
        <v>146</v>
      </c>
      <c r="B156" t="s">
        <v>762</v>
      </c>
      <c r="C156">
        <v>174</v>
      </c>
      <c r="D156" t="s">
        <v>577</v>
      </c>
      <c r="E156">
        <v>33</v>
      </c>
      <c r="F156" t="s">
        <v>578</v>
      </c>
      <c r="G156" t="s">
        <v>1429</v>
      </c>
    </row>
    <row r="157" spans="1:7" x14ac:dyDescent="0.2">
      <c r="A157">
        <v>147</v>
      </c>
      <c r="B157" t="s">
        <v>763</v>
      </c>
      <c r="C157">
        <v>18</v>
      </c>
      <c r="D157" t="s">
        <v>764</v>
      </c>
      <c r="E157">
        <v>33</v>
      </c>
      <c r="F157" t="s">
        <v>578</v>
      </c>
      <c r="G157" t="s">
        <v>1429</v>
      </c>
    </row>
    <row r="158" spans="1:7" x14ac:dyDescent="0.2">
      <c r="A158">
        <v>148</v>
      </c>
      <c r="B158" t="s">
        <v>765</v>
      </c>
      <c r="C158">
        <v>182</v>
      </c>
      <c r="D158" t="s">
        <v>766</v>
      </c>
      <c r="E158">
        <v>27</v>
      </c>
      <c r="F158" t="s">
        <v>632</v>
      </c>
      <c r="G158" t="s">
        <v>1429</v>
      </c>
    </row>
    <row r="159" spans="1:7" x14ac:dyDescent="0.2">
      <c r="A159">
        <v>149</v>
      </c>
      <c r="B159" t="s">
        <v>767</v>
      </c>
      <c r="C159">
        <v>182</v>
      </c>
      <c r="D159" t="s">
        <v>766</v>
      </c>
      <c r="E159">
        <v>27</v>
      </c>
      <c r="F159" t="s">
        <v>632</v>
      </c>
      <c r="G159" t="s">
        <v>1429</v>
      </c>
    </row>
    <row r="160" spans="1:7" x14ac:dyDescent="0.2">
      <c r="A160">
        <v>150</v>
      </c>
      <c r="B160" t="s">
        <v>768</v>
      </c>
      <c r="C160">
        <v>182</v>
      </c>
      <c r="D160" t="s">
        <v>766</v>
      </c>
      <c r="E160">
        <v>27</v>
      </c>
      <c r="F160" t="s">
        <v>632</v>
      </c>
      <c r="G160" t="s">
        <v>1429</v>
      </c>
    </row>
    <row r="161" spans="1:7" x14ac:dyDescent="0.2">
      <c r="A161">
        <v>151</v>
      </c>
      <c r="B161" t="s">
        <v>769</v>
      </c>
      <c r="C161">
        <v>103</v>
      </c>
      <c r="D161" t="s">
        <v>770</v>
      </c>
      <c r="E161">
        <v>27</v>
      </c>
      <c r="F161" t="s">
        <v>632</v>
      </c>
      <c r="G161" t="s">
        <v>1429</v>
      </c>
    </row>
    <row r="162" spans="1:7" x14ac:dyDescent="0.2">
      <c r="A162">
        <v>152</v>
      </c>
      <c r="B162" t="s">
        <v>771</v>
      </c>
      <c r="C162">
        <v>103</v>
      </c>
      <c r="D162" t="s">
        <v>770</v>
      </c>
      <c r="E162">
        <v>27</v>
      </c>
      <c r="F162" t="s">
        <v>632</v>
      </c>
      <c r="G162" t="s">
        <v>1429</v>
      </c>
    </row>
    <row r="163" spans="1:7" x14ac:dyDescent="0.2">
      <c r="A163">
        <v>153</v>
      </c>
      <c r="B163" t="s">
        <v>772</v>
      </c>
      <c r="C163">
        <v>182</v>
      </c>
      <c r="D163" t="s">
        <v>766</v>
      </c>
      <c r="E163">
        <v>27</v>
      </c>
      <c r="F163" t="s">
        <v>632</v>
      </c>
      <c r="G163" t="s">
        <v>1429</v>
      </c>
    </row>
    <row r="164" spans="1:7" x14ac:dyDescent="0.2">
      <c r="A164">
        <v>154</v>
      </c>
      <c r="B164" t="s">
        <v>773</v>
      </c>
      <c r="C164">
        <v>65</v>
      </c>
      <c r="D164" t="s">
        <v>596</v>
      </c>
      <c r="E164">
        <v>33</v>
      </c>
      <c r="F164" t="s">
        <v>578</v>
      </c>
      <c r="G164" t="s">
        <v>1429</v>
      </c>
    </row>
    <row r="165" spans="1:7" x14ac:dyDescent="0.2">
      <c r="A165">
        <v>155</v>
      </c>
      <c r="B165" t="s">
        <v>774</v>
      </c>
      <c r="C165">
        <v>65</v>
      </c>
      <c r="D165" t="s">
        <v>596</v>
      </c>
      <c r="E165">
        <v>33</v>
      </c>
      <c r="F165" t="s">
        <v>578</v>
      </c>
      <c r="G165" t="s">
        <v>1429</v>
      </c>
    </row>
    <row r="166" spans="1:7" x14ac:dyDescent="0.2">
      <c r="A166">
        <v>156</v>
      </c>
      <c r="B166" t="s">
        <v>775</v>
      </c>
      <c r="C166">
        <v>65</v>
      </c>
      <c r="D166" t="s">
        <v>596</v>
      </c>
      <c r="E166">
        <v>33</v>
      </c>
      <c r="F166" t="s">
        <v>578</v>
      </c>
      <c r="G166" t="s">
        <v>1429</v>
      </c>
    </row>
    <row r="167" spans="1:7" x14ac:dyDescent="0.2">
      <c r="A167">
        <v>157</v>
      </c>
      <c r="B167" t="s">
        <v>776</v>
      </c>
      <c r="C167">
        <v>65</v>
      </c>
      <c r="D167" t="s">
        <v>596</v>
      </c>
      <c r="E167">
        <v>33</v>
      </c>
      <c r="F167" t="s">
        <v>578</v>
      </c>
      <c r="G167" t="s">
        <v>1429</v>
      </c>
    </row>
    <row r="168" spans="1:7" x14ac:dyDescent="0.2">
      <c r="A168">
        <v>158</v>
      </c>
      <c r="B168" t="s">
        <v>777</v>
      </c>
      <c r="C168">
        <v>65</v>
      </c>
      <c r="D168" t="s">
        <v>596</v>
      </c>
      <c r="E168">
        <v>33</v>
      </c>
      <c r="F168" t="s">
        <v>578</v>
      </c>
      <c r="G168" t="s">
        <v>1429</v>
      </c>
    </row>
    <row r="169" spans="1:7" x14ac:dyDescent="0.2">
      <c r="A169">
        <v>159</v>
      </c>
      <c r="B169" t="s">
        <v>778</v>
      </c>
      <c r="C169">
        <v>168</v>
      </c>
      <c r="D169" t="s">
        <v>779</v>
      </c>
      <c r="E169">
        <v>5</v>
      </c>
      <c r="F169" t="s">
        <v>753</v>
      </c>
      <c r="G169" t="s">
        <v>1429</v>
      </c>
    </row>
    <row r="170" spans="1:7" x14ac:dyDescent="0.2">
      <c r="A170">
        <v>160</v>
      </c>
      <c r="B170" t="s">
        <v>780</v>
      </c>
      <c r="C170">
        <v>168</v>
      </c>
      <c r="D170" t="s">
        <v>779</v>
      </c>
      <c r="E170">
        <v>5</v>
      </c>
      <c r="F170" t="s">
        <v>753</v>
      </c>
      <c r="G170" t="s">
        <v>1429</v>
      </c>
    </row>
    <row r="171" spans="1:7" x14ac:dyDescent="0.2">
      <c r="A171">
        <v>161</v>
      </c>
      <c r="B171" t="s">
        <v>781</v>
      </c>
      <c r="C171">
        <v>147</v>
      </c>
      <c r="D171" t="s">
        <v>782</v>
      </c>
      <c r="E171">
        <v>33</v>
      </c>
      <c r="F171" t="s">
        <v>578</v>
      </c>
      <c r="G171" t="s">
        <v>1429</v>
      </c>
    </row>
    <row r="172" spans="1:7" x14ac:dyDescent="0.2">
      <c r="A172">
        <v>161</v>
      </c>
      <c r="B172" t="s">
        <v>781</v>
      </c>
      <c r="C172">
        <v>172</v>
      </c>
      <c r="D172" t="s">
        <v>783</v>
      </c>
      <c r="E172">
        <v>21</v>
      </c>
      <c r="F172" t="s">
        <v>673</v>
      </c>
      <c r="G172" t="s">
        <v>1429</v>
      </c>
    </row>
    <row r="173" spans="1:7" x14ac:dyDescent="0.2">
      <c r="A173">
        <v>162</v>
      </c>
      <c r="B173" t="s">
        <v>784</v>
      </c>
      <c r="C173">
        <v>147</v>
      </c>
      <c r="D173" t="s">
        <v>782</v>
      </c>
      <c r="E173">
        <v>33</v>
      </c>
      <c r="F173" t="s">
        <v>578</v>
      </c>
      <c r="G173" t="s">
        <v>1429</v>
      </c>
    </row>
    <row r="174" spans="1:7" x14ac:dyDescent="0.2">
      <c r="A174">
        <v>163</v>
      </c>
      <c r="B174" t="s">
        <v>785</v>
      </c>
      <c r="C174">
        <v>172</v>
      </c>
      <c r="D174" t="s">
        <v>783</v>
      </c>
      <c r="E174">
        <v>21</v>
      </c>
      <c r="F174" t="s">
        <v>673</v>
      </c>
      <c r="G174" t="s">
        <v>1429</v>
      </c>
    </row>
    <row r="175" spans="1:7" x14ac:dyDescent="0.2">
      <c r="A175">
        <v>165</v>
      </c>
      <c r="B175" t="s">
        <v>786</v>
      </c>
      <c r="C175">
        <v>24</v>
      </c>
      <c r="D175" t="s">
        <v>672</v>
      </c>
      <c r="E175">
        <v>21</v>
      </c>
      <c r="F175" t="s">
        <v>673</v>
      </c>
      <c r="G175" t="s">
        <v>1429</v>
      </c>
    </row>
    <row r="176" spans="1:7" x14ac:dyDescent="0.2">
      <c r="A176">
        <v>165</v>
      </c>
      <c r="B176" t="s">
        <v>786</v>
      </c>
      <c r="C176">
        <v>112</v>
      </c>
      <c r="D176" t="s">
        <v>675</v>
      </c>
      <c r="E176">
        <v>19</v>
      </c>
      <c r="F176" t="s">
        <v>676</v>
      </c>
      <c r="G176" t="s">
        <v>1429</v>
      </c>
    </row>
    <row r="177" spans="1:7" x14ac:dyDescent="0.2">
      <c r="A177">
        <v>167</v>
      </c>
      <c r="B177" t="s">
        <v>787</v>
      </c>
      <c r="C177">
        <v>24</v>
      </c>
      <c r="D177" t="s">
        <v>672</v>
      </c>
      <c r="E177">
        <v>21</v>
      </c>
      <c r="F177" t="s">
        <v>673</v>
      </c>
      <c r="G177" t="s">
        <v>1429</v>
      </c>
    </row>
    <row r="178" spans="1:7" x14ac:dyDescent="0.2">
      <c r="A178">
        <v>168</v>
      </c>
      <c r="B178" t="s">
        <v>788</v>
      </c>
      <c r="C178">
        <v>24</v>
      </c>
      <c r="D178" t="s">
        <v>672</v>
      </c>
      <c r="E178">
        <v>21</v>
      </c>
      <c r="F178" t="s">
        <v>673</v>
      </c>
      <c r="G178" t="s">
        <v>1429</v>
      </c>
    </row>
    <row r="179" spans="1:7" x14ac:dyDescent="0.2">
      <c r="A179">
        <v>168</v>
      </c>
      <c r="B179" t="s">
        <v>788</v>
      </c>
      <c r="C179">
        <v>112</v>
      </c>
      <c r="D179" t="s">
        <v>675</v>
      </c>
      <c r="E179">
        <v>19</v>
      </c>
      <c r="F179" t="s">
        <v>676</v>
      </c>
      <c r="G179" t="s">
        <v>1429</v>
      </c>
    </row>
    <row r="180" spans="1:7" x14ac:dyDescent="0.2">
      <c r="A180">
        <v>169</v>
      </c>
      <c r="B180" t="s">
        <v>789</v>
      </c>
      <c r="C180">
        <v>180</v>
      </c>
      <c r="D180" t="s">
        <v>640</v>
      </c>
      <c r="E180">
        <v>11</v>
      </c>
      <c r="F180" t="s">
        <v>564</v>
      </c>
      <c r="G180" t="s">
        <v>1431</v>
      </c>
    </row>
    <row r="181" spans="1:7" x14ac:dyDescent="0.2">
      <c r="A181">
        <v>170</v>
      </c>
      <c r="B181" t="s">
        <v>790</v>
      </c>
      <c r="C181">
        <v>170</v>
      </c>
      <c r="D181" t="s">
        <v>791</v>
      </c>
      <c r="E181">
        <v>11</v>
      </c>
      <c r="F181" t="s">
        <v>564</v>
      </c>
      <c r="G181" t="s">
        <v>1429</v>
      </c>
    </row>
    <row r="182" spans="1:7" x14ac:dyDescent="0.2">
      <c r="A182">
        <v>171</v>
      </c>
      <c r="B182" t="s">
        <v>792</v>
      </c>
      <c r="C182">
        <v>170</v>
      </c>
      <c r="D182" t="s">
        <v>791</v>
      </c>
      <c r="E182">
        <v>11</v>
      </c>
      <c r="F182" t="s">
        <v>564</v>
      </c>
      <c r="G182" t="s">
        <v>1429</v>
      </c>
    </row>
    <row r="183" spans="1:7" x14ac:dyDescent="0.2">
      <c r="A183">
        <v>172</v>
      </c>
      <c r="B183" t="s">
        <v>793</v>
      </c>
      <c r="C183">
        <v>121</v>
      </c>
      <c r="D183" t="s">
        <v>728</v>
      </c>
      <c r="E183">
        <v>11</v>
      </c>
      <c r="F183" t="s">
        <v>564</v>
      </c>
      <c r="G183" t="s">
        <v>1429</v>
      </c>
    </row>
    <row r="184" spans="1:7" x14ac:dyDescent="0.2">
      <c r="A184">
        <v>173</v>
      </c>
      <c r="B184" t="s">
        <v>794</v>
      </c>
      <c r="C184">
        <v>121</v>
      </c>
      <c r="D184" t="s">
        <v>728</v>
      </c>
      <c r="E184">
        <v>11</v>
      </c>
      <c r="F184" t="s">
        <v>564</v>
      </c>
      <c r="G184" t="s">
        <v>1429</v>
      </c>
    </row>
    <row r="185" spans="1:7" x14ac:dyDescent="0.2">
      <c r="A185">
        <v>174</v>
      </c>
      <c r="B185" t="s">
        <v>795</v>
      </c>
      <c r="C185">
        <v>85</v>
      </c>
      <c r="D185" t="s">
        <v>649</v>
      </c>
      <c r="E185">
        <v>11</v>
      </c>
      <c r="F185" t="s">
        <v>564</v>
      </c>
      <c r="G185" t="s">
        <v>1431</v>
      </c>
    </row>
    <row r="186" spans="1:7" x14ac:dyDescent="0.2">
      <c r="A186">
        <v>175</v>
      </c>
      <c r="B186" t="s">
        <v>796</v>
      </c>
      <c r="C186">
        <v>85</v>
      </c>
      <c r="D186" t="s">
        <v>649</v>
      </c>
      <c r="E186">
        <v>11</v>
      </c>
      <c r="F186" t="s">
        <v>564</v>
      </c>
      <c r="G186" t="s">
        <v>1431</v>
      </c>
    </row>
    <row r="187" spans="1:7" x14ac:dyDescent="0.2">
      <c r="A187">
        <v>176</v>
      </c>
      <c r="B187" t="s">
        <v>797</v>
      </c>
      <c r="C187">
        <v>85</v>
      </c>
      <c r="D187" t="s">
        <v>649</v>
      </c>
      <c r="E187">
        <v>11</v>
      </c>
      <c r="F187" t="s">
        <v>564</v>
      </c>
      <c r="G187" t="s">
        <v>1431</v>
      </c>
    </row>
    <row r="188" spans="1:7" x14ac:dyDescent="0.2">
      <c r="A188">
        <v>177</v>
      </c>
      <c r="B188" t="s">
        <v>798</v>
      </c>
      <c r="C188">
        <v>134</v>
      </c>
      <c r="D188" t="s">
        <v>559</v>
      </c>
      <c r="E188">
        <v>32</v>
      </c>
      <c r="F188" t="s">
        <v>560</v>
      </c>
      <c r="G188" t="s">
        <v>1429</v>
      </c>
    </row>
    <row r="189" spans="1:7" x14ac:dyDescent="0.2">
      <c r="A189">
        <v>178</v>
      </c>
      <c r="B189" t="s">
        <v>799</v>
      </c>
      <c r="C189">
        <v>134</v>
      </c>
      <c r="D189" t="s">
        <v>559</v>
      </c>
      <c r="E189">
        <v>32</v>
      </c>
      <c r="F189" t="s">
        <v>560</v>
      </c>
      <c r="G189" t="s">
        <v>1429</v>
      </c>
    </row>
    <row r="190" spans="1:7" x14ac:dyDescent="0.2">
      <c r="A190">
        <v>179</v>
      </c>
      <c r="B190" t="s">
        <v>800</v>
      </c>
      <c r="C190">
        <v>121</v>
      </c>
      <c r="D190" t="s">
        <v>728</v>
      </c>
      <c r="E190">
        <v>11</v>
      </c>
      <c r="F190" t="s">
        <v>564</v>
      </c>
      <c r="G190" t="s">
        <v>1429</v>
      </c>
    </row>
    <row r="191" spans="1:7" x14ac:dyDescent="0.2">
      <c r="A191">
        <v>180</v>
      </c>
      <c r="B191" t="s">
        <v>801</v>
      </c>
      <c r="C191">
        <v>24</v>
      </c>
      <c r="D191" t="s">
        <v>672</v>
      </c>
      <c r="E191">
        <v>21</v>
      </c>
      <c r="F191" t="s">
        <v>673</v>
      </c>
      <c r="G191" t="s">
        <v>1429</v>
      </c>
    </row>
    <row r="192" spans="1:7" x14ac:dyDescent="0.2">
      <c r="A192">
        <v>181</v>
      </c>
      <c r="B192" t="s">
        <v>802</v>
      </c>
      <c r="C192">
        <v>34</v>
      </c>
      <c r="D192" t="s">
        <v>803</v>
      </c>
      <c r="E192">
        <v>15</v>
      </c>
      <c r="F192" t="s">
        <v>804</v>
      </c>
      <c r="G192" t="s">
        <v>1430</v>
      </c>
    </row>
    <row r="193" spans="1:7" x14ac:dyDescent="0.2">
      <c r="A193">
        <v>182</v>
      </c>
      <c r="B193" t="s">
        <v>805</v>
      </c>
      <c r="C193">
        <v>34</v>
      </c>
      <c r="D193" t="s">
        <v>803</v>
      </c>
      <c r="E193">
        <v>15</v>
      </c>
      <c r="F193" t="s">
        <v>804</v>
      </c>
      <c r="G193" t="s">
        <v>1430</v>
      </c>
    </row>
    <row r="194" spans="1:7" x14ac:dyDescent="0.2">
      <c r="A194">
        <v>183</v>
      </c>
      <c r="B194" t="s">
        <v>806</v>
      </c>
      <c r="C194">
        <v>34</v>
      </c>
      <c r="D194" t="s">
        <v>803</v>
      </c>
      <c r="E194">
        <v>15</v>
      </c>
      <c r="F194" t="s">
        <v>804</v>
      </c>
      <c r="G194" t="s">
        <v>1430</v>
      </c>
    </row>
    <row r="195" spans="1:7" x14ac:dyDescent="0.2">
      <c r="A195">
        <v>184</v>
      </c>
      <c r="B195" t="s">
        <v>807</v>
      </c>
      <c r="C195">
        <v>34</v>
      </c>
      <c r="D195" t="s">
        <v>803</v>
      </c>
      <c r="E195">
        <v>15</v>
      </c>
      <c r="F195" t="s">
        <v>804</v>
      </c>
      <c r="G195" t="s">
        <v>1430</v>
      </c>
    </row>
    <row r="196" spans="1:7" x14ac:dyDescent="0.2">
      <c r="A196">
        <v>185</v>
      </c>
      <c r="B196" t="s">
        <v>808</v>
      </c>
      <c r="C196">
        <v>109</v>
      </c>
      <c r="D196" t="s">
        <v>809</v>
      </c>
      <c r="E196">
        <v>11</v>
      </c>
      <c r="F196" t="s">
        <v>564</v>
      </c>
      <c r="G196" t="s">
        <v>1430</v>
      </c>
    </row>
    <row r="197" spans="1:7" x14ac:dyDescent="0.2">
      <c r="A197">
        <v>186</v>
      </c>
      <c r="B197" t="s">
        <v>810</v>
      </c>
      <c r="C197">
        <v>116</v>
      </c>
      <c r="D197" t="s">
        <v>811</v>
      </c>
      <c r="E197">
        <v>33</v>
      </c>
      <c r="F197" t="s">
        <v>578</v>
      </c>
      <c r="G197" t="s">
        <v>1430</v>
      </c>
    </row>
    <row r="198" spans="1:7" x14ac:dyDescent="0.2">
      <c r="A198">
        <v>187</v>
      </c>
      <c r="B198" t="s">
        <v>812</v>
      </c>
      <c r="C198">
        <v>154</v>
      </c>
      <c r="D198" t="s">
        <v>663</v>
      </c>
      <c r="E198">
        <v>3</v>
      </c>
      <c r="F198" t="s">
        <v>658</v>
      </c>
      <c r="G198" t="s">
        <v>1429</v>
      </c>
    </row>
    <row r="199" spans="1:7" x14ac:dyDescent="0.2">
      <c r="A199">
        <v>188</v>
      </c>
      <c r="B199" t="s">
        <v>813</v>
      </c>
      <c r="C199">
        <v>154</v>
      </c>
      <c r="D199" t="s">
        <v>663</v>
      </c>
      <c r="E199">
        <v>3</v>
      </c>
      <c r="F199" t="s">
        <v>658</v>
      </c>
      <c r="G199" t="s">
        <v>1429</v>
      </c>
    </row>
    <row r="200" spans="1:7" x14ac:dyDescent="0.2">
      <c r="A200">
        <v>189</v>
      </c>
      <c r="B200" t="s">
        <v>814</v>
      </c>
      <c r="C200">
        <v>50</v>
      </c>
      <c r="D200" t="s">
        <v>704</v>
      </c>
      <c r="E200">
        <v>32</v>
      </c>
      <c r="F200" t="s">
        <v>560</v>
      </c>
      <c r="G200" t="s">
        <v>1430</v>
      </c>
    </row>
    <row r="201" spans="1:7" x14ac:dyDescent="0.2">
      <c r="A201">
        <v>190</v>
      </c>
      <c r="B201" t="s">
        <v>815</v>
      </c>
      <c r="C201">
        <v>148</v>
      </c>
      <c r="D201" t="s">
        <v>571</v>
      </c>
      <c r="E201">
        <v>32</v>
      </c>
      <c r="F201" t="s">
        <v>560</v>
      </c>
      <c r="G201" t="s">
        <v>1429</v>
      </c>
    </row>
    <row r="202" spans="1:7" x14ac:dyDescent="0.2">
      <c r="A202">
        <v>191</v>
      </c>
      <c r="B202" t="s">
        <v>816</v>
      </c>
      <c r="C202">
        <v>145</v>
      </c>
      <c r="D202" t="s">
        <v>593</v>
      </c>
      <c r="E202">
        <v>11</v>
      </c>
      <c r="F202" t="s">
        <v>564</v>
      </c>
      <c r="G202" t="s">
        <v>1429</v>
      </c>
    </row>
    <row r="203" spans="1:7" x14ac:dyDescent="0.2">
      <c r="A203">
        <v>191</v>
      </c>
      <c r="B203" t="s">
        <v>816</v>
      </c>
      <c r="C203">
        <v>45</v>
      </c>
      <c r="D203" t="s">
        <v>681</v>
      </c>
      <c r="E203">
        <v>11</v>
      </c>
      <c r="F203" t="s">
        <v>564</v>
      </c>
      <c r="G203" t="s">
        <v>1430</v>
      </c>
    </row>
    <row r="204" spans="1:7" x14ac:dyDescent="0.2">
      <c r="A204">
        <v>192</v>
      </c>
      <c r="B204" t="s">
        <v>817</v>
      </c>
      <c r="C204">
        <v>145</v>
      </c>
      <c r="D204" t="s">
        <v>593</v>
      </c>
      <c r="E204">
        <v>11</v>
      </c>
      <c r="F204" t="s">
        <v>564</v>
      </c>
      <c r="G204" t="s">
        <v>1429</v>
      </c>
    </row>
    <row r="205" spans="1:7" x14ac:dyDescent="0.2">
      <c r="A205">
        <v>193</v>
      </c>
      <c r="B205" t="s">
        <v>818</v>
      </c>
      <c r="C205">
        <v>148</v>
      </c>
      <c r="D205" t="s">
        <v>571</v>
      </c>
      <c r="E205">
        <v>32</v>
      </c>
      <c r="F205" t="s">
        <v>560</v>
      </c>
      <c r="G205" t="s">
        <v>1429</v>
      </c>
    </row>
    <row r="206" spans="1:7" x14ac:dyDescent="0.2">
      <c r="A206">
        <v>194</v>
      </c>
      <c r="B206" t="s">
        <v>819</v>
      </c>
      <c r="C206">
        <v>148</v>
      </c>
      <c r="D206" t="s">
        <v>571</v>
      </c>
      <c r="E206">
        <v>32</v>
      </c>
      <c r="F206" t="s">
        <v>560</v>
      </c>
      <c r="G206" t="s">
        <v>1429</v>
      </c>
    </row>
    <row r="207" spans="1:7" x14ac:dyDescent="0.2">
      <c r="A207">
        <v>195</v>
      </c>
      <c r="B207" t="s">
        <v>820</v>
      </c>
      <c r="C207">
        <v>174</v>
      </c>
      <c r="D207" t="s">
        <v>577</v>
      </c>
      <c r="E207">
        <v>33</v>
      </c>
      <c r="F207" t="s">
        <v>578</v>
      </c>
      <c r="G207" t="s">
        <v>1429</v>
      </c>
    </row>
    <row r="208" spans="1:7" x14ac:dyDescent="0.2">
      <c r="A208">
        <v>196</v>
      </c>
      <c r="B208" t="s">
        <v>821</v>
      </c>
      <c r="C208">
        <v>167</v>
      </c>
      <c r="D208" t="s">
        <v>822</v>
      </c>
      <c r="E208">
        <v>32</v>
      </c>
      <c r="F208" t="s">
        <v>560</v>
      </c>
      <c r="G208" t="s">
        <v>1429</v>
      </c>
    </row>
    <row r="209" spans="1:7" x14ac:dyDescent="0.2">
      <c r="A209">
        <v>197</v>
      </c>
      <c r="B209" t="s">
        <v>823</v>
      </c>
      <c r="C209">
        <v>167</v>
      </c>
      <c r="D209" t="s">
        <v>822</v>
      </c>
      <c r="E209">
        <v>32</v>
      </c>
      <c r="F209" t="s">
        <v>560</v>
      </c>
      <c r="G209" t="s">
        <v>1429</v>
      </c>
    </row>
    <row r="210" spans="1:7" x14ac:dyDescent="0.2">
      <c r="A210">
        <v>198</v>
      </c>
      <c r="B210" t="s">
        <v>824</v>
      </c>
      <c r="C210">
        <v>167</v>
      </c>
      <c r="D210" t="s">
        <v>822</v>
      </c>
      <c r="E210">
        <v>32</v>
      </c>
      <c r="F210" t="s">
        <v>560</v>
      </c>
      <c r="G210" t="s">
        <v>1429</v>
      </c>
    </row>
    <row r="211" spans="1:7" x14ac:dyDescent="0.2">
      <c r="A211">
        <v>199</v>
      </c>
      <c r="B211" t="s">
        <v>825</v>
      </c>
      <c r="C211">
        <v>50</v>
      </c>
      <c r="D211" t="s">
        <v>704</v>
      </c>
      <c r="E211">
        <v>32</v>
      </c>
      <c r="F211" t="s">
        <v>560</v>
      </c>
      <c r="G211" t="s">
        <v>1430</v>
      </c>
    </row>
    <row r="212" spans="1:7" x14ac:dyDescent="0.2">
      <c r="A212">
        <v>200</v>
      </c>
      <c r="B212" t="s">
        <v>826</v>
      </c>
      <c r="C212">
        <v>50</v>
      </c>
      <c r="D212" t="s">
        <v>704</v>
      </c>
      <c r="E212">
        <v>32</v>
      </c>
      <c r="F212" t="s">
        <v>560</v>
      </c>
      <c r="G212" t="s">
        <v>1430</v>
      </c>
    </row>
    <row r="213" spans="1:7" x14ac:dyDescent="0.2">
      <c r="A213">
        <v>201</v>
      </c>
      <c r="B213" t="s">
        <v>827</v>
      </c>
      <c r="C213">
        <v>50</v>
      </c>
      <c r="D213" t="s">
        <v>704</v>
      </c>
      <c r="E213">
        <v>32</v>
      </c>
      <c r="F213" t="s">
        <v>560</v>
      </c>
      <c r="G213" t="s">
        <v>1430</v>
      </c>
    </row>
    <row r="214" spans="1:7" x14ac:dyDescent="0.2">
      <c r="A214">
        <v>202</v>
      </c>
      <c r="B214" t="s">
        <v>828</v>
      </c>
      <c r="C214">
        <v>57</v>
      </c>
      <c r="D214" t="s">
        <v>829</v>
      </c>
      <c r="E214">
        <v>27</v>
      </c>
      <c r="F214" t="s">
        <v>632</v>
      </c>
      <c r="G214" t="s">
        <v>1429</v>
      </c>
    </row>
    <row r="215" spans="1:7" x14ac:dyDescent="0.2">
      <c r="A215">
        <v>203</v>
      </c>
      <c r="B215" t="s">
        <v>830</v>
      </c>
      <c r="C215">
        <v>57</v>
      </c>
      <c r="D215" t="s">
        <v>829</v>
      </c>
      <c r="E215">
        <v>27</v>
      </c>
      <c r="F215" t="s">
        <v>632</v>
      </c>
      <c r="G215" t="s">
        <v>1429</v>
      </c>
    </row>
    <row r="216" spans="1:7" x14ac:dyDescent="0.2">
      <c r="A216">
        <v>204</v>
      </c>
      <c r="B216" t="s">
        <v>831</v>
      </c>
      <c r="C216">
        <v>57</v>
      </c>
      <c r="D216" t="s">
        <v>829</v>
      </c>
      <c r="E216">
        <v>27</v>
      </c>
      <c r="F216" t="s">
        <v>632</v>
      </c>
      <c r="G216" t="s">
        <v>1429</v>
      </c>
    </row>
    <row r="217" spans="1:7" x14ac:dyDescent="0.2">
      <c r="A217">
        <v>205</v>
      </c>
      <c r="B217" t="s">
        <v>832</v>
      </c>
      <c r="C217">
        <v>57</v>
      </c>
      <c r="D217" t="s">
        <v>829</v>
      </c>
      <c r="E217">
        <v>27</v>
      </c>
      <c r="F217" t="s">
        <v>632</v>
      </c>
      <c r="G217" t="s">
        <v>1429</v>
      </c>
    </row>
    <row r="218" spans="1:7" x14ac:dyDescent="0.2">
      <c r="A218">
        <v>206</v>
      </c>
      <c r="B218" t="s">
        <v>833</v>
      </c>
      <c r="C218">
        <v>148</v>
      </c>
      <c r="D218" t="s">
        <v>571</v>
      </c>
      <c r="E218">
        <v>32</v>
      </c>
      <c r="F218" t="s">
        <v>560</v>
      </c>
      <c r="G218" t="s">
        <v>1429</v>
      </c>
    </row>
    <row r="219" spans="1:7" x14ac:dyDescent="0.2">
      <c r="A219">
        <v>207</v>
      </c>
      <c r="B219" t="s">
        <v>834</v>
      </c>
      <c r="C219">
        <v>148</v>
      </c>
      <c r="D219" t="s">
        <v>571</v>
      </c>
      <c r="E219">
        <v>32</v>
      </c>
      <c r="F219" t="s">
        <v>560</v>
      </c>
      <c r="G219" t="s">
        <v>1429</v>
      </c>
    </row>
    <row r="220" spans="1:7" x14ac:dyDescent="0.2">
      <c r="A220">
        <v>207</v>
      </c>
      <c r="B220" t="s">
        <v>834</v>
      </c>
      <c r="C220">
        <v>156</v>
      </c>
      <c r="D220" t="s">
        <v>573</v>
      </c>
      <c r="E220">
        <v>32</v>
      </c>
      <c r="F220" t="s">
        <v>560</v>
      </c>
      <c r="G220" t="s">
        <v>1429</v>
      </c>
    </row>
    <row r="221" spans="1:7" x14ac:dyDescent="0.2">
      <c r="A221">
        <v>208</v>
      </c>
      <c r="B221" t="s">
        <v>835</v>
      </c>
      <c r="C221">
        <v>148</v>
      </c>
      <c r="D221" t="s">
        <v>571</v>
      </c>
      <c r="E221">
        <v>32</v>
      </c>
      <c r="F221" t="s">
        <v>560</v>
      </c>
      <c r="G221" t="s">
        <v>1429</v>
      </c>
    </row>
    <row r="222" spans="1:7" x14ac:dyDescent="0.2">
      <c r="A222">
        <v>209</v>
      </c>
      <c r="B222" t="s">
        <v>836</v>
      </c>
      <c r="C222">
        <v>134</v>
      </c>
      <c r="D222" t="s">
        <v>559</v>
      </c>
      <c r="E222">
        <v>32</v>
      </c>
      <c r="F222" t="s">
        <v>560</v>
      </c>
      <c r="G222" t="s">
        <v>1429</v>
      </c>
    </row>
    <row r="223" spans="1:7" x14ac:dyDescent="0.2">
      <c r="A223">
        <v>210</v>
      </c>
      <c r="B223" t="s">
        <v>837</v>
      </c>
      <c r="C223">
        <v>134</v>
      </c>
      <c r="D223" t="s">
        <v>559</v>
      </c>
      <c r="E223">
        <v>32</v>
      </c>
      <c r="F223" t="s">
        <v>560</v>
      </c>
      <c r="G223" t="s">
        <v>1429</v>
      </c>
    </row>
    <row r="224" spans="1:7" x14ac:dyDescent="0.2">
      <c r="A224">
        <v>211</v>
      </c>
      <c r="B224" t="s">
        <v>838</v>
      </c>
      <c r="C224">
        <v>134</v>
      </c>
      <c r="D224" t="s">
        <v>559</v>
      </c>
      <c r="E224">
        <v>32</v>
      </c>
      <c r="F224" t="s">
        <v>560</v>
      </c>
      <c r="G224" t="s">
        <v>1429</v>
      </c>
    </row>
    <row r="225" spans="1:7" x14ac:dyDescent="0.2">
      <c r="A225">
        <v>212</v>
      </c>
      <c r="B225" t="s">
        <v>839</v>
      </c>
      <c r="C225">
        <v>9</v>
      </c>
      <c r="D225" t="s">
        <v>840</v>
      </c>
      <c r="E225">
        <v>32</v>
      </c>
      <c r="F225" t="s">
        <v>560</v>
      </c>
      <c r="G225" t="s">
        <v>1429</v>
      </c>
    </row>
    <row r="226" spans="1:7" x14ac:dyDescent="0.2">
      <c r="A226">
        <v>213</v>
      </c>
      <c r="B226" t="s">
        <v>841</v>
      </c>
      <c r="C226">
        <v>9</v>
      </c>
      <c r="D226" t="s">
        <v>840</v>
      </c>
      <c r="E226">
        <v>32</v>
      </c>
      <c r="F226" t="s">
        <v>560</v>
      </c>
      <c r="G226" t="s">
        <v>1429</v>
      </c>
    </row>
    <row r="227" spans="1:7" x14ac:dyDescent="0.2">
      <c r="A227">
        <v>214</v>
      </c>
      <c r="B227" t="s">
        <v>842</v>
      </c>
      <c r="C227">
        <v>9</v>
      </c>
      <c r="D227" t="s">
        <v>840</v>
      </c>
      <c r="E227">
        <v>32</v>
      </c>
      <c r="F227" t="s">
        <v>560</v>
      </c>
      <c r="G227" t="s">
        <v>1429</v>
      </c>
    </row>
    <row r="228" spans="1:7" x14ac:dyDescent="0.2">
      <c r="A228">
        <v>215</v>
      </c>
      <c r="B228" t="s">
        <v>843</v>
      </c>
      <c r="C228">
        <v>50</v>
      </c>
      <c r="D228" t="s">
        <v>704</v>
      </c>
      <c r="E228">
        <v>32</v>
      </c>
      <c r="F228" t="s">
        <v>560</v>
      </c>
      <c r="G228" t="s">
        <v>1430</v>
      </c>
    </row>
    <row r="229" spans="1:7" x14ac:dyDescent="0.2">
      <c r="A229">
        <v>215</v>
      </c>
      <c r="B229" t="s">
        <v>843</v>
      </c>
      <c r="C229">
        <v>167</v>
      </c>
      <c r="D229" t="s">
        <v>822</v>
      </c>
      <c r="E229">
        <v>32</v>
      </c>
      <c r="F229" t="s">
        <v>560</v>
      </c>
      <c r="G229" t="s">
        <v>1429</v>
      </c>
    </row>
    <row r="230" spans="1:7" x14ac:dyDescent="0.2">
      <c r="A230">
        <v>216</v>
      </c>
      <c r="B230" t="s">
        <v>844</v>
      </c>
      <c r="C230">
        <v>50</v>
      </c>
      <c r="D230" t="s">
        <v>704</v>
      </c>
      <c r="E230">
        <v>32</v>
      </c>
      <c r="F230" t="s">
        <v>560</v>
      </c>
      <c r="G230" t="s">
        <v>1430</v>
      </c>
    </row>
    <row r="231" spans="1:7" x14ac:dyDescent="0.2">
      <c r="A231">
        <v>216</v>
      </c>
      <c r="B231" t="s">
        <v>844</v>
      </c>
      <c r="C231">
        <v>167</v>
      </c>
      <c r="D231" t="s">
        <v>822</v>
      </c>
      <c r="E231">
        <v>32</v>
      </c>
      <c r="F231" t="s">
        <v>560</v>
      </c>
      <c r="G231" t="s">
        <v>1429</v>
      </c>
    </row>
    <row r="232" spans="1:7" x14ac:dyDescent="0.2">
      <c r="A232">
        <v>217</v>
      </c>
      <c r="B232" t="s">
        <v>845</v>
      </c>
      <c r="C232">
        <v>65</v>
      </c>
      <c r="D232" t="s">
        <v>596</v>
      </c>
      <c r="E232">
        <v>33</v>
      </c>
      <c r="F232" t="s">
        <v>578</v>
      </c>
      <c r="G232" t="s">
        <v>1429</v>
      </c>
    </row>
    <row r="233" spans="1:7" x14ac:dyDescent="0.2">
      <c r="A233">
        <v>218</v>
      </c>
      <c r="B233" t="s">
        <v>846</v>
      </c>
      <c r="C233">
        <v>65</v>
      </c>
      <c r="D233" t="s">
        <v>596</v>
      </c>
      <c r="E233">
        <v>33</v>
      </c>
      <c r="F233" t="s">
        <v>578</v>
      </c>
      <c r="G233" t="s">
        <v>1429</v>
      </c>
    </row>
    <row r="234" spans="1:7" x14ac:dyDescent="0.2">
      <c r="A234">
        <v>219</v>
      </c>
      <c r="B234" t="s">
        <v>847</v>
      </c>
      <c r="C234">
        <v>161</v>
      </c>
      <c r="D234" t="s">
        <v>848</v>
      </c>
      <c r="E234">
        <v>5</v>
      </c>
      <c r="F234" t="s">
        <v>753</v>
      </c>
      <c r="G234" t="s">
        <v>1429</v>
      </c>
    </row>
    <row r="235" spans="1:7" x14ac:dyDescent="0.2">
      <c r="A235">
        <v>220</v>
      </c>
      <c r="B235" t="s">
        <v>849</v>
      </c>
      <c r="C235">
        <v>161</v>
      </c>
      <c r="D235" t="s">
        <v>848</v>
      </c>
      <c r="E235">
        <v>5</v>
      </c>
      <c r="F235" t="s">
        <v>753</v>
      </c>
      <c r="G235" t="s">
        <v>1429</v>
      </c>
    </row>
    <row r="236" spans="1:7" x14ac:dyDescent="0.2">
      <c r="A236">
        <v>221</v>
      </c>
      <c r="B236" t="s">
        <v>850</v>
      </c>
      <c r="C236">
        <v>161</v>
      </c>
      <c r="D236" t="s">
        <v>848</v>
      </c>
      <c r="E236">
        <v>5</v>
      </c>
      <c r="F236" t="s">
        <v>753</v>
      </c>
      <c r="G236" t="s">
        <v>1429</v>
      </c>
    </row>
    <row r="237" spans="1:7" x14ac:dyDescent="0.2">
      <c r="A237">
        <v>222</v>
      </c>
      <c r="B237" t="s">
        <v>851</v>
      </c>
      <c r="C237">
        <v>161</v>
      </c>
      <c r="D237" t="s">
        <v>848</v>
      </c>
      <c r="E237">
        <v>5</v>
      </c>
      <c r="F237" t="s">
        <v>753</v>
      </c>
      <c r="G237" t="s">
        <v>1429</v>
      </c>
    </row>
    <row r="238" spans="1:7" x14ac:dyDescent="0.2">
      <c r="A238">
        <v>223</v>
      </c>
      <c r="B238" t="s">
        <v>852</v>
      </c>
      <c r="C238">
        <v>161</v>
      </c>
      <c r="D238" t="s">
        <v>848</v>
      </c>
      <c r="E238">
        <v>5</v>
      </c>
      <c r="F238" t="s">
        <v>753</v>
      </c>
      <c r="G238" t="s">
        <v>1429</v>
      </c>
    </row>
    <row r="239" spans="1:7" x14ac:dyDescent="0.2">
      <c r="A239">
        <v>224</v>
      </c>
      <c r="B239" t="s">
        <v>853</v>
      </c>
      <c r="C239">
        <v>35</v>
      </c>
      <c r="D239" t="s">
        <v>583</v>
      </c>
      <c r="E239">
        <v>33</v>
      </c>
      <c r="F239" t="s">
        <v>578</v>
      </c>
      <c r="G239" t="s">
        <v>1429</v>
      </c>
    </row>
    <row r="240" spans="1:7" x14ac:dyDescent="0.2">
      <c r="A240">
        <v>225</v>
      </c>
      <c r="B240" t="s">
        <v>854</v>
      </c>
      <c r="C240">
        <v>145</v>
      </c>
      <c r="D240" t="s">
        <v>593</v>
      </c>
      <c r="E240">
        <v>11</v>
      </c>
      <c r="F240" t="s">
        <v>564</v>
      </c>
      <c r="G240" t="s">
        <v>1429</v>
      </c>
    </row>
    <row r="241" spans="1:7" x14ac:dyDescent="0.2">
      <c r="A241">
        <v>225</v>
      </c>
      <c r="B241" t="s">
        <v>854</v>
      </c>
      <c r="C241">
        <v>8</v>
      </c>
      <c r="D241" t="s">
        <v>590</v>
      </c>
      <c r="E241">
        <v>11</v>
      </c>
      <c r="F241" t="s">
        <v>564</v>
      </c>
      <c r="G241" t="s">
        <v>1430</v>
      </c>
    </row>
    <row r="242" spans="1:7" x14ac:dyDescent="0.2">
      <c r="A242">
        <v>225</v>
      </c>
      <c r="B242" t="s">
        <v>854</v>
      </c>
      <c r="C242">
        <v>157</v>
      </c>
      <c r="D242" t="s">
        <v>855</v>
      </c>
      <c r="E242">
        <v>11</v>
      </c>
      <c r="F242" t="s">
        <v>564</v>
      </c>
      <c r="G242" t="s">
        <v>1429</v>
      </c>
    </row>
    <row r="243" spans="1:7" x14ac:dyDescent="0.2">
      <c r="A243">
        <v>226</v>
      </c>
      <c r="B243" t="s">
        <v>856</v>
      </c>
      <c r="C243">
        <v>145</v>
      </c>
      <c r="D243" t="s">
        <v>593</v>
      </c>
      <c r="E243">
        <v>11</v>
      </c>
      <c r="F243" t="s">
        <v>564</v>
      </c>
      <c r="G243" t="s">
        <v>1429</v>
      </c>
    </row>
    <row r="244" spans="1:7" x14ac:dyDescent="0.2">
      <c r="A244">
        <v>227</v>
      </c>
      <c r="B244" t="s">
        <v>857</v>
      </c>
      <c r="C244">
        <v>157</v>
      </c>
      <c r="D244" t="s">
        <v>855</v>
      </c>
      <c r="E244">
        <v>11</v>
      </c>
      <c r="F244" t="s">
        <v>564</v>
      </c>
      <c r="G244" t="s">
        <v>1429</v>
      </c>
    </row>
    <row r="245" spans="1:7" x14ac:dyDescent="0.2">
      <c r="A245">
        <v>228</v>
      </c>
      <c r="B245" t="s">
        <v>858</v>
      </c>
      <c r="C245">
        <v>149</v>
      </c>
      <c r="D245" t="s">
        <v>653</v>
      </c>
      <c r="E245">
        <v>11</v>
      </c>
      <c r="F245" t="s">
        <v>564</v>
      </c>
      <c r="G245" t="s">
        <v>1429</v>
      </c>
    </row>
    <row r="246" spans="1:7" x14ac:dyDescent="0.2">
      <c r="A246">
        <v>229</v>
      </c>
      <c r="B246" t="s">
        <v>859</v>
      </c>
      <c r="C246">
        <v>154</v>
      </c>
      <c r="D246" t="s">
        <v>663</v>
      </c>
      <c r="E246">
        <v>3</v>
      </c>
      <c r="F246" t="s">
        <v>658</v>
      </c>
      <c r="G246" t="s">
        <v>1429</v>
      </c>
    </row>
    <row r="247" spans="1:7" x14ac:dyDescent="0.2">
      <c r="A247">
        <v>230</v>
      </c>
      <c r="B247" t="s">
        <v>860</v>
      </c>
      <c r="C247">
        <v>154</v>
      </c>
      <c r="D247" t="s">
        <v>663</v>
      </c>
      <c r="E247">
        <v>3</v>
      </c>
      <c r="F247" t="s">
        <v>658</v>
      </c>
      <c r="G247" t="s">
        <v>1429</v>
      </c>
    </row>
    <row r="248" spans="1:7" x14ac:dyDescent="0.2">
      <c r="A248">
        <v>232</v>
      </c>
      <c r="B248" t="s">
        <v>861</v>
      </c>
      <c r="C248">
        <v>64</v>
      </c>
      <c r="D248" t="s">
        <v>862</v>
      </c>
      <c r="E248">
        <v>23</v>
      </c>
      <c r="F248" t="s">
        <v>863</v>
      </c>
      <c r="G248" t="s">
        <v>1431</v>
      </c>
    </row>
    <row r="249" spans="1:7" x14ac:dyDescent="0.2">
      <c r="A249">
        <v>233</v>
      </c>
      <c r="B249" t="s">
        <v>864</v>
      </c>
      <c r="C249">
        <v>142</v>
      </c>
      <c r="D249" t="s">
        <v>865</v>
      </c>
      <c r="E249">
        <v>30</v>
      </c>
      <c r="F249" t="s">
        <v>866</v>
      </c>
      <c r="G249" t="s">
        <v>1429</v>
      </c>
    </row>
    <row r="250" spans="1:7" x14ac:dyDescent="0.2">
      <c r="A250">
        <v>234</v>
      </c>
      <c r="B250" t="s">
        <v>867</v>
      </c>
      <c r="C250">
        <v>37</v>
      </c>
      <c r="D250" t="s">
        <v>868</v>
      </c>
      <c r="E250">
        <v>11</v>
      </c>
      <c r="F250" t="s">
        <v>564</v>
      </c>
      <c r="G250" t="s">
        <v>1431</v>
      </c>
    </row>
    <row r="251" spans="1:7" x14ac:dyDescent="0.2">
      <c r="A251">
        <v>235</v>
      </c>
      <c r="B251" t="s">
        <v>869</v>
      </c>
      <c r="C251">
        <v>37</v>
      </c>
      <c r="D251" t="s">
        <v>868</v>
      </c>
      <c r="E251">
        <v>11</v>
      </c>
      <c r="F251" t="s">
        <v>564</v>
      </c>
      <c r="G251" t="s">
        <v>1431</v>
      </c>
    </row>
    <row r="252" spans="1:7" x14ac:dyDescent="0.2">
      <c r="A252">
        <v>236</v>
      </c>
      <c r="B252" t="s">
        <v>870</v>
      </c>
      <c r="C252">
        <v>37</v>
      </c>
      <c r="D252" t="s">
        <v>868</v>
      </c>
      <c r="E252">
        <v>11</v>
      </c>
      <c r="F252" t="s">
        <v>564</v>
      </c>
      <c r="G252" t="s">
        <v>1431</v>
      </c>
    </row>
    <row r="253" spans="1:7" x14ac:dyDescent="0.2">
      <c r="A253">
        <v>237</v>
      </c>
      <c r="B253" t="s">
        <v>871</v>
      </c>
      <c r="C253">
        <v>37</v>
      </c>
      <c r="D253" t="s">
        <v>868</v>
      </c>
      <c r="E253">
        <v>11</v>
      </c>
      <c r="F253" t="s">
        <v>564</v>
      </c>
      <c r="G253" t="s">
        <v>1431</v>
      </c>
    </row>
    <row r="254" spans="1:7" x14ac:dyDescent="0.2">
      <c r="A254">
        <v>238</v>
      </c>
      <c r="B254" t="s">
        <v>872</v>
      </c>
      <c r="C254">
        <v>37</v>
      </c>
      <c r="D254" t="s">
        <v>868</v>
      </c>
      <c r="E254">
        <v>11</v>
      </c>
      <c r="F254" t="s">
        <v>564</v>
      </c>
      <c r="G254" t="s">
        <v>1431</v>
      </c>
    </row>
    <row r="255" spans="1:7" x14ac:dyDescent="0.2">
      <c r="A255">
        <v>239</v>
      </c>
      <c r="B255" t="s">
        <v>873</v>
      </c>
      <c r="C255">
        <v>46</v>
      </c>
      <c r="D255" t="s">
        <v>874</v>
      </c>
      <c r="E255">
        <v>7</v>
      </c>
      <c r="F255" t="s">
        <v>875</v>
      </c>
      <c r="G255" t="s">
        <v>1430</v>
      </c>
    </row>
    <row r="256" spans="1:7" x14ac:dyDescent="0.2">
      <c r="A256">
        <v>240</v>
      </c>
      <c r="B256" t="s">
        <v>876</v>
      </c>
      <c r="C256">
        <v>13</v>
      </c>
      <c r="D256" t="s">
        <v>877</v>
      </c>
      <c r="E256">
        <v>11</v>
      </c>
      <c r="F256" t="s">
        <v>564</v>
      </c>
      <c r="G256" t="s">
        <v>1429</v>
      </c>
    </row>
    <row r="257" spans="1:7" x14ac:dyDescent="0.2">
      <c r="A257">
        <v>241</v>
      </c>
      <c r="B257" t="s">
        <v>878</v>
      </c>
      <c r="C257">
        <v>13</v>
      </c>
      <c r="D257" t="s">
        <v>877</v>
      </c>
      <c r="E257">
        <v>11</v>
      </c>
      <c r="F257" t="s">
        <v>564</v>
      </c>
      <c r="G257" t="s">
        <v>1429</v>
      </c>
    </row>
    <row r="258" spans="1:7" x14ac:dyDescent="0.2">
      <c r="A258">
        <v>242</v>
      </c>
      <c r="B258" t="s">
        <v>879</v>
      </c>
      <c r="C258">
        <v>13</v>
      </c>
      <c r="D258" t="s">
        <v>877</v>
      </c>
      <c r="E258">
        <v>11</v>
      </c>
      <c r="F258" t="s">
        <v>564</v>
      </c>
      <c r="G258" t="s">
        <v>1429</v>
      </c>
    </row>
    <row r="259" spans="1:7" x14ac:dyDescent="0.2">
      <c r="A259">
        <v>243</v>
      </c>
      <c r="B259" t="s">
        <v>880</v>
      </c>
      <c r="C259">
        <v>13</v>
      </c>
      <c r="D259" t="s">
        <v>877</v>
      </c>
      <c r="E259">
        <v>11</v>
      </c>
      <c r="F259" t="s">
        <v>564</v>
      </c>
      <c r="G259" t="s">
        <v>1429</v>
      </c>
    </row>
    <row r="260" spans="1:7" x14ac:dyDescent="0.2">
      <c r="A260">
        <v>244</v>
      </c>
      <c r="B260" t="s">
        <v>881</v>
      </c>
      <c r="C260">
        <v>8</v>
      </c>
      <c r="D260" t="s">
        <v>590</v>
      </c>
      <c r="E260">
        <v>11</v>
      </c>
      <c r="F260" t="s">
        <v>564</v>
      </c>
      <c r="G260" t="s">
        <v>1430</v>
      </c>
    </row>
    <row r="261" spans="1:7" x14ac:dyDescent="0.2">
      <c r="A261">
        <v>245</v>
      </c>
      <c r="B261" t="s">
        <v>882</v>
      </c>
      <c r="C261">
        <v>8</v>
      </c>
      <c r="D261" t="s">
        <v>590</v>
      </c>
      <c r="E261">
        <v>11</v>
      </c>
      <c r="F261" t="s">
        <v>564</v>
      </c>
      <c r="G261" t="s">
        <v>1430</v>
      </c>
    </row>
    <row r="262" spans="1:7" x14ac:dyDescent="0.2">
      <c r="A262">
        <v>246</v>
      </c>
      <c r="B262" t="s">
        <v>883</v>
      </c>
      <c r="C262">
        <v>24</v>
      </c>
      <c r="D262" t="s">
        <v>672</v>
      </c>
      <c r="E262">
        <v>21</v>
      </c>
      <c r="F262" t="s">
        <v>673</v>
      </c>
      <c r="G262" t="s">
        <v>1429</v>
      </c>
    </row>
    <row r="263" spans="1:7" x14ac:dyDescent="0.2">
      <c r="A263">
        <v>247</v>
      </c>
      <c r="B263" t="s">
        <v>679</v>
      </c>
      <c r="C263">
        <v>24</v>
      </c>
      <c r="D263" t="s">
        <v>672</v>
      </c>
      <c r="E263">
        <v>21</v>
      </c>
      <c r="F263" t="s">
        <v>673</v>
      </c>
      <c r="G263" t="s">
        <v>1429</v>
      </c>
    </row>
    <row r="264" spans="1:7" x14ac:dyDescent="0.2">
      <c r="A264">
        <v>248</v>
      </c>
      <c r="B264" t="s">
        <v>884</v>
      </c>
      <c r="C264">
        <v>98</v>
      </c>
      <c r="D264" t="s">
        <v>885</v>
      </c>
      <c r="E264">
        <v>2</v>
      </c>
      <c r="F264" t="s">
        <v>720</v>
      </c>
      <c r="G264" t="s">
        <v>1429</v>
      </c>
    </row>
    <row r="265" spans="1:7" x14ac:dyDescent="0.2">
      <c r="A265">
        <v>249</v>
      </c>
      <c r="B265" t="s">
        <v>886</v>
      </c>
      <c r="C265">
        <v>98</v>
      </c>
      <c r="D265" t="s">
        <v>885</v>
      </c>
      <c r="E265">
        <v>2</v>
      </c>
      <c r="F265" t="s">
        <v>720</v>
      </c>
      <c r="G265" t="s">
        <v>1429</v>
      </c>
    </row>
    <row r="266" spans="1:7" x14ac:dyDescent="0.2">
      <c r="A266">
        <v>250</v>
      </c>
      <c r="B266" t="s">
        <v>887</v>
      </c>
      <c r="C266">
        <v>98</v>
      </c>
      <c r="D266" t="s">
        <v>885</v>
      </c>
      <c r="E266">
        <v>2</v>
      </c>
      <c r="F266" t="s">
        <v>720</v>
      </c>
      <c r="G266" t="s">
        <v>1429</v>
      </c>
    </row>
    <row r="267" spans="1:7" x14ac:dyDescent="0.2">
      <c r="A267">
        <v>251</v>
      </c>
      <c r="B267" t="s">
        <v>888</v>
      </c>
      <c r="C267">
        <v>98</v>
      </c>
      <c r="D267" t="s">
        <v>885</v>
      </c>
      <c r="E267">
        <v>2</v>
      </c>
      <c r="F267" t="s">
        <v>720</v>
      </c>
      <c r="G267" t="s">
        <v>1429</v>
      </c>
    </row>
    <row r="268" spans="1:7" x14ac:dyDescent="0.2">
      <c r="A268">
        <v>252</v>
      </c>
      <c r="B268" t="s">
        <v>889</v>
      </c>
      <c r="C268">
        <v>106</v>
      </c>
      <c r="D268" t="s">
        <v>890</v>
      </c>
      <c r="E268">
        <v>11</v>
      </c>
      <c r="F268" t="s">
        <v>564</v>
      </c>
      <c r="G268" t="s">
        <v>1429</v>
      </c>
    </row>
    <row r="269" spans="1:7" x14ac:dyDescent="0.2">
      <c r="A269">
        <v>253</v>
      </c>
      <c r="B269" t="s">
        <v>891</v>
      </c>
      <c r="C269">
        <v>169</v>
      </c>
      <c r="D269" t="s">
        <v>892</v>
      </c>
      <c r="E269">
        <v>33</v>
      </c>
      <c r="F269" t="s">
        <v>578</v>
      </c>
      <c r="G269" t="s">
        <v>1429</v>
      </c>
    </row>
    <row r="270" spans="1:7" x14ac:dyDescent="0.2">
      <c r="A270">
        <v>254</v>
      </c>
      <c r="B270" t="s">
        <v>893</v>
      </c>
      <c r="C270">
        <v>169</v>
      </c>
      <c r="D270" t="s">
        <v>892</v>
      </c>
      <c r="E270">
        <v>33</v>
      </c>
      <c r="F270" t="s">
        <v>578</v>
      </c>
      <c r="G270" t="s">
        <v>1429</v>
      </c>
    </row>
    <row r="271" spans="1:7" x14ac:dyDescent="0.2">
      <c r="A271">
        <v>255</v>
      </c>
      <c r="B271" t="s">
        <v>894</v>
      </c>
      <c r="C271">
        <v>169</v>
      </c>
      <c r="D271" t="s">
        <v>892</v>
      </c>
      <c r="E271">
        <v>33</v>
      </c>
      <c r="F271" t="s">
        <v>578</v>
      </c>
      <c r="G271" t="s">
        <v>1429</v>
      </c>
    </row>
    <row r="272" spans="1:7" x14ac:dyDescent="0.2">
      <c r="A272">
        <v>256</v>
      </c>
      <c r="B272" t="s">
        <v>895</v>
      </c>
      <c r="C272">
        <v>105</v>
      </c>
      <c r="D272" t="s">
        <v>612</v>
      </c>
      <c r="E272">
        <v>33</v>
      </c>
      <c r="F272" t="s">
        <v>578</v>
      </c>
      <c r="G272" t="s">
        <v>1429</v>
      </c>
    </row>
    <row r="273" spans="1:7" x14ac:dyDescent="0.2">
      <c r="A273">
        <v>257</v>
      </c>
      <c r="B273" t="s">
        <v>896</v>
      </c>
      <c r="C273">
        <v>105</v>
      </c>
      <c r="D273" t="s">
        <v>612</v>
      </c>
      <c r="E273">
        <v>33</v>
      </c>
      <c r="F273" t="s">
        <v>578</v>
      </c>
      <c r="G273" t="s">
        <v>1429</v>
      </c>
    </row>
    <row r="274" spans="1:7" x14ac:dyDescent="0.2">
      <c r="A274">
        <v>258</v>
      </c>
      <c r="B274" t="s">
        <v>897</v>
      </c>
      <c r="C274">
        <v>105</v>
      </c>
      <c r="D274" t="s">
        <v>612</v>
      </c>
      <c r="E274">
        <v>33</v>
      </c>
      <c r="F274" t="s">
        <v>578</v>
      </c>
      <c r="G274" t="s">
        <v>1429</v>
      </c>
    </row>
    <row r="275" spans="1:7" x14ac:dyDescent="0.2">
      <c r="A275">
        <v>259</v>
      </c>
      <c r="B275" t="s">
        <v>898</v>
      </c>
      <c r="C275">
        <v>97</v>
      </c>
      <c r="D275" t="s">
        <v>899</v>
      </c>
      <c r="E275">
        <v>29</v>
      </c>
      <c r="F275" t="s">
        <v>607</v>
      </c>
      <c r="G275" t="s">
        <v>1429</v>
      </c>
    </row>
    <row r="276" spans="1:7" x14ac:dyDescent="0.2">
      <c r="A276">
        <v>260</v>
      </c>
      <c r="B276" t="s">
        <v>900</v>
      </c>
      <c r="C276">
        <v>97</v>
      </c>
      <c r="D276" t="s">
        <v>899</v>
      </c>
      <c r="E276">
        <v>29</v>
      </c>
      <c r="F276" t="s">
        <v>607</v>
      </c>
      <c r="G276" t="s">
        <v>1429</v>
      </c>
    </row>
    <row r="277" spans="1:7" x14ac:dyDescent="0.2">
      <c r="A277">
        <v>261</v>
      </c>
      <c r="B277" t="s">
        <v>901</v>
      </c>
      <c r="C277">
        <v>35</v>
      </c>
      <c r="D277" t="s">
        <v>583</v>
      </c>
      <c r="E277">
        <v>33</v>
      </c>
      <c r="F277" t="s">
        <v>578</v>
      </c>
      <c r="G277" t="s">
        <v>1429</v>
      </c>
    </row>
    <row r="278" spans="1:7" x14ac:dyDescent="0.2">
      <c r="A278">
        <v>262</v>
      </c>
      <c r="B278" t="s">
        <v>902</v>
      </c>
      <c r="C278">
        <v>35</v>
      </c>
      <c r="D278" t="s">
        <v>583</v>
      </c>
      <c r="E278">
        <v>33</v>
      </c>
      <c r="F278" t="s">
        <v>578</v>
      </c>
      <c r="G278" t="s">
        <v>1429</v>
      </c>
    </row>
    <row r="279" spans="1:7" x14ac:dyDescent="0.2">
      <c r="A279">
        <v>263</v>
      </c>
      <c r="B279" t="s">
        <v>903</v>
      </c>
      <c r="C279">
        <v>154</v>
      </c>
      <c r="D279" t="s">
        <v>663</v>
      </c>
      <c r="E279">
        <v>3</v>
      </c>
      <c r="F279" t="s">
        <v>658</v>
      </c>
      <c r="G279" t="s">
        <v>1429</v>
      </c>
    </row>
    <row r="280" spans="1:7" x14ac:dyDescent="0.2">
      <c r="A280">
        <v>264</v>
      </c>
      <c r="B280" t="s">
        <v>904</v>
      </c>
      <c r="C280">
        <v>22</v>
      </c>
      <c r="D280" t="s">
        <v>905</v>
      </c>
      <c r="E280">
        <v>11</v>
      </c>
      <c r="F280" t="s">
        <v>564</v>
      </c>
      <c r="G280" t="s">
        <v>1429</v>
      </c>
    </row>
    <row r="281" spans="1:7" x14ac:dyDescent="0.2">
      <c r="A281">
        <v>265</v>
      </c>
      <c r="B281" t="s">
        <v>906</v>
      </c>
      <c r="C281">
        <v>22</v>
      </c>
      <c r="D281" t="s">
        <v>905</v>
      </c>
      <c r="E281">
        <v>11</v>
      </c>
      <c r="F281" t="s">
        <v>564</v>
      </c>
      <c r="G281" t="s">
        <v>1429</v>
      </c>
    </row>
    <row r="282" spans="1:7" x14ac:dyDescent="0.2">
      <c r="A282">
        <v>266</v>
      </c>
      <c r="B282" t="s">
        <v>907</v>
      </c>
      <c r="C282">
        <v>22</v>
      </c>
      <c r="D282" t="s">
        <v>905</v>
      </c>
      <c r="E282">
        <v>11</v>
      </c>
      <c r="F282" t="s">
        <v>564</v>
      </c>
      <c r="G282" t="s">
        <v>1429</v>
      </c>
    </row>
    <row r="283" spans="1:7" x14ac:dyDescent="0.2">
      <c r="A283">
        <v>267</v>
      </c>
      <c r="B283" t="s">
        <v>908</v>
      </c>
      <c r="C283">
        <v>136</v>
      </c>
      <c r="D283" t="s">
        <v>909</v>
      </c>
      <c r="E283">
        <v>33</v>
      </c>
      <c r="F283" t="s">
        <v>578</v>
      </c>
      <c r="G283" t="s">
        <v>1429</v>
      </c>
    </row>
    <row r="284" spans="1:7" x14ac:dyDescent="0.2">
      <c r="A284">
        <v>268</v>
      </c>
      <c r="B284" t="s">
        <v>910</v>
      </c>
      <c r="C284">
        <v>136</v>
      </c>
      <c r="D284" t="s">
        <v>909</v>
      </c>
      <c r="E284">
        <v>33</v>
      </c>
      <c r="F284" t="s">
        <v>578</v>
      </c>
      <c r="G284" t="s">
        <v>1429</v>
      </c>
    </row>
    <row r="285" spans="1:7" x14ac:dyDescent="0.2">
      <c r="A285">
        <v>269</v>
      </c>
      <c r="B285" t="s">
        <v>911</v>
      </c>
      <c r="C285">
        <v>136</v>
      </c>
      <c r="D285" t="s">
        <v>909</v>
      </c>
      <c r="E285">
        <v>33</v>
      </c>
      <c r="F285" t="s">
        <v>578</v>
      </c>
      <c r="G285" t="s">
        <v>1429</v>
      </c>
    </row>
    <row r="286" spans="1:7" x14ac:dyDescent="0.2">
      <c r="A286">
        <v>270</v>
      </c>
      <c r="B286" t="s">
        <v>912</v>
      </c>
      <c r="C286">
        <v>171</v>
      </c>
      <c r="D286" t="s">
        <v>913</v>
      </c>
      <c r="E286">
        <v>11</v>
      </c>
      <c r="F286" t="s">
        <v>564</v>
      </c>
      <c r="G286" t="s">
        <v>1430</v>
      </c>
    </row>
    <row r="287" spans="1:7" x14ac:dyDescent="0.2">
      <c r="A287">
        <v>271</v>
      </c>
      <c r="B287" t="s">
        <v>914</v>
      </c>
      <c r="C287">
        <v>171</v>
      </c>
      <c r="D287" t="s">
        <v>913</v>
      </c>
      <c r="E287">
        <v>11</v>
      </c>
      <c r="F287" t="s">
        <v>564</v>
      </c>
      <c r="G287" t="s">
        <v>1430</v>
      </c>
    </row>
    <row r="288" spans="1:7" x14ac:dyDescent="0.2">
      <c r="A288">
        <v>272</v>
      </c>
      <c r="B288" t="s">
        <v>915</v>
      </c>
      <c r="C288">
        <v>96</v>
      </c>
      <c r="D288" t="s">
        <v>916</v>
      </c>
      <c r="E288">
        <v>11</v>
      </c>
      <c r="F288" t="s">
        <v>564</v>
      </c>
      <c r="G288" t="s">
        <v>1430</v>
      </c>
    </row>
    <row r="289" spans="1:7" x14ac:dyDescent="0.2">
      <c r="A289">
        <v>273</v>
      </c>
      <c r="B289" t="s">
        <v>917</v>
      </c>
      <c r="C289">
        <v>7</v>
      </c>
      <c r="D289" t="s">
        <v>918</v>
      </c>
      <c r="E289">
        <v>11</v>
      </c>
      <c r="F289" t="s">
        <v>564</v>
      </c>
      <c r="G289" t="s">
        <v>1430</v>
      </c>
    </row>
    <row r="290" spans="1:7" x14ac:dyDescent="0.2">
      <c r="A290">
        <v>274</v>
      </c>
      <c r="B290" t="s">
        <v>919</v>
      </c>
      <c r="C290">
        <v>7</v>
      </c>
      <c r="D290" t="s">
        <v>918</v>
      </c>
      <c r="E290">
        <v>11</v>
      </c>
      <c r="F290" t="s">
        <v>564</v>
      </c>
      <c r="G290" t="s">
        <v>1430</v>
      </c>
    </row>
    <row r="291" spans="1:7" x14ac:dyDescent="0.2">
      <c r="A291">
        <v>275</v>
      </c>
      <c r="B291" t="s">
        <v>920</v>
      </c>
      <c r="C291">
        <v>6</v>
      </c>
      <c r="D291" t="s">
        <v>921</v>
      </c>
      <c r="E291">
        <v>11</v>
      </c>
      <c r="F291" t="s">
        <v>564</v>
      </c>
      <c r="G291" t="s">
        <v>1430</v>
      </c>
    </row>
    <row r="292" spans="1:7" x14ac:dyDescent="0.2">
      <c r="A292">
        <v>276</v>
      </c>
      <c r="B292" t="s">
        <v>922</v>
      </c>
      <c r="C292">
        <v>28</v>
      </c>
      <c r="D292" t="s">
        <v>923</v>
      </c>
      <c r="E292">
        <v>11</v>
      </c>
      <c r="F292" t="s">
        <v>564</v>
      </c>
      <c r="G292" t="s">
        <v>1430</v>
      </c>
    </row>
    <row r="293" spans="1:7" x14ac:dyDescent="0.2">
      <c r="A293">
        <v>277</v>
      </c>
      <c r="B293" t="s">
        <v>924</v>
      </c>
      <c r="C293">
        <v>28</v>
      </c>
      <c r="D293" t="s">
        <v>923</v>
      </c>
      <c r="E293">
        <v>11</v>
      </c>
      <c r="F293" t="s">
        <v>564</v>
      </c>
      <c r="G293" t="s">
        <v>1430</v>
      </c>
    </row>
    <row r="294" spans="1:7" x14ac:dyDescent="0.2">
      <c r="A294">
        <v>278</v>
      </c>
      <c r="B294" t="s">
        <v>925</v>
      </c>
      <c r="C294">
        <v>28</v>
      </c>
      <c r="D294" t="s">
        <v>923</v>
      </c>
      <c r="E294">
        <v>11</v>
      </c>
      <c r="F294" t="s">
        <v>564</v>
      </c>
      <c r="G294" t="s">
        <v>1430</v>
      </c>
    </row>
    <row r="295" spans="1:7" x14ac:dyDescent="0.2">
      <c r="A295">
        <v>279</v>
      </c>
      <c r="B295" t="s">
        <v>926</v>
      </c>
      <c r="C295">
        <v>180</v>
      </c>
      <c r="D295" t="s">
        <v>640</v>
      </c>
      <c r="E295">
        <v>11</v>
      </c>
      <c r="F295" t="s">
        <v>564</v>
      </c>
      <c r="G295" t="s">
        <v>1431</v>
      </c>
    </row>
    <row r="296" spans="1:7" x14ac:dyDescent="0.2">
      <c r="A296">
        <v>280</v>
      </c>
      <c r="B296" t="s">
        <v>927</v>
      </c>
      <c r="C296">
        <v>180</v>
      </c>
      <c r="D296" t="s">
        <v>640</v>
      </c>
      <c r="E296">
        <v>11</v>
      </c>
      <c r="F296" t="s">
        <v>564</v>
      </c>
      <c r="G296" t="s">
        <v>1431</v>
      </c>
    </row>
    <row r="297" spans="1:7" x14ac:dyDescent="0.2">
      <c r="A297">
        <v>281</v>
      </c>
      <c r="B297" t="s">
        <v>928</v>
      </c>
      <c r="C297">
        <v>180</v>
      </c>
      <c r="D297" t="s">
        <v>640</v>
      </c>
      <c r="E297">
        <v>11</v>
      </c>
      <c r="F297" t="s">
        <v>564</v>
      </c>
      <c r="G297" t="s">
        <v>1431</v>
      </c>
    </row>
    <row r="298" spans="1:7" x14ac:dyDescent="0.2">
      <c r="A298">
        <v>282</v>
      </c>
      <c r="B298" t="s">
        <v>929</v>
      </c>
      <c r="C298">
        <v>175</v>
      </c>
      <c r="D298" t="s">
        <v>930</v>
      </c>
      <c r="E298">
        <v>11</v>
      </c>
      <c r="F298" t="s">
        <v>564</v>
      </c>
      <c r="G298" t="s">
        <v>1430</v>
      </c>
    </row>
    <row r="299" spans="1:7" x14ac:dyDescent="0.2">
      <c r="A299">
        <v>283</v>
      </c>
      <c r="B299" t="s">
        <v>931</v>
      </c>
      <c r="C299">
        <v>175</v>
      </c>
      <c r="D299" t="s">
        <v>930</v>
      </c>
      <c r="E299">
        <v>11</v>
      </c>
      <c r="F299" t="s">
        <v>564</v>
      </c>
      <c r="G299" t="s">
        <v>1430</v>
      </c>
    </row>
    <row r="300" spans="1:7" x14ac:dyDescent="0.2">
      <c r="A300">
        <v>284</v>
      </c>
      <c r="B300" t="s">
        <v>932</v>
      </c>
      <c r="C300">
        <v>175</v>
      </c>
      <c r="D300" t="s">
        <v>930</v>
      </c>
      <c r="E300">
        <v>11</v>
      </c>
      <c r="F300" t="s">
        <v>564</v>
      </c>
      <c r="G300" t="s">
        <v>1430</v>
      </c>
    </row>
    <row r="301" spans="1:7" x14ac:dyDescent="0.2">
      <c r="A301">
        <v>285</v>
      </c>
      <c r="B301" t="s">
        <v>933</v>
      </c>
      <c r="C301">
        <v>175</v>
      </c>
      <c r="D301" t="s">
        <v>930</v>
      </c>
      <c r="E301">
        <v>11</v>
      </c>
      <c r="F301" t="s">
        <v>564</v>
      </c>
      <c r="G301" t="s">
        <v>1430</v>
      </c>
    </row>
    <row r="302" spans="1:7" x14ac:dyDescent="0.2">
      <c r="A302">
        <v>286</v>
      </c>
      <c r="B302" t="s">
        <v>934</v>
      </c>
      <c r="C302">
        <v>36</v>
      </c>
      <c r="D302" t="s">
        <v>700</v>
      </c>
      <c r="E302">
        <v>11</v>
      </c>
      <c r="F302" t="s">
        <v>564</v>
      </c>
      <c r="G302" t="s">
        <v>1431</v>
      </c>
    </row>
    <row r="303" spans="1:7" x14ac:dyDescent="0.2">
      <c r="A303">
        <v>287</v>
      </c>
      <c r="B303" t="s">
        <v>935</v>
      </c>
      <c r="C303">
        <v>36</v>
      </c>
      <c r="D303" t="s">
        <v>700</v>
      </c>
      <c r="E303">
        <v>11</v>
      </c>
      <c r="F303" t="s">
        <v>564</v>
      </c>
      <c r="G303" t="s">
        <v>1431</v>
      </c>
    </row>
    <row r="304" spans="1:7" x14ac:dyDescent="0.2">
      <c r="A304">
        <v>288</v>
      </c>
      <c r="B304" t="s">
        <v>936</v>
      </c>
      <c r="C304">
        <v>36</v>
      </c>
      <c r="D304" t="s">
        <v>700</v>
      </c>
      <c r="E304">
        <v>11</v>
      </c>
      <c r="F304" t="s">
        <v>564</v>
      </c>
      <c r="G304" t="s">
        <v>1431</v>
      </c>
    </row>
    <row r="305" spans="1:7" x14ac:dyDescent="0.2">
      <c r="A305">
        <v>289</v>
      </c>
      <c r="B305" t="s">
        <v>937</v>
      </c>
      <c r="C305">
        <v>36</v>
      </c>
      <c r="D305" t="s">
        <v>700</v>
      </c>
      <c r="E305">
        <v>11</v>
      </c>
      <c r="F305" t="s">
        <v>564</v>
      </c>
      <c r="G305" t="s">
        <v>1431</v>
      </c>
    </row>
    <row r="306" spans="1:7" x14ac:dyDescent="0.2">
      <c r="A306">
        <v>290</v>
      </c>
      <c r="B306" t="s">
        <v>938</v>
      </c>
      <c r="C306">
        <v>36</v>
      </c>
      <c r="D306" t="s">
        <v>700</v>
      </c>
      <c r="E306">
        <v>11</v>
      </c>
      <c r="F306" t="s">
        <v>564</v>
      </c>
      <c r="G306" t="s">
        <v>1431</v>
      </c>
    </row>
    <row r="307" spans="1:7" x14ac:dyDescent="0.2">
      <c r="A307">
        <v>291</v>
      </c>
      <c r="B307" t="s">
        <v>939</v>
      </c>
      <c r="C307">
        <v>36</v>
      </c>
      <c r="D307" t="s">
        <v>700</v>
      </c>
      <c r="E307">
        <v>11</v>
      </c>
      <c r="F307" t="s">
        <v>564</v>
      </c>
      <c r="G307" t="s">
        <v>1431</v>
      </c>
    </row>
    <row r="308" spans="1:7" x14ac:dyDescent="0.2">
      <c r="A308">
        <v>292</v>
      </c>
      <c r="B308" t="s">
        <v>940</v>
      </c>
      <c r="C308">
        <v>36</v>
      </c>
      <c r="D308" t="s">
        <v>700</v>
      </c>
      <c r="E308">
        <v>11</v>
      </c>
      <c r="F308" t="s">
        <v>564</v>
      </c>
      <c r="G308" t="s">
        <v>1431</v>
      </c>
    </row>
    <row r="309" spans="1:7" x14ac:dyDescent="0.2">
      <c r="A309">
        <v>293</v>
      </c>
      <c r="B309" t="s">
        <v>941</v>
      </c>
      <c r="C309">
        <v>100</v>
      </c>
      <c r="D309" t="s">
        <v>942</v>
      </c>
      <c r="E309">
        <v>11</v>
      </c>
      <c r="F309" t="s">
        <v>564</v>
      </c>
      <c r="G309" t="s">
        <v>1429</v>
      </c>
    </row>
    <row r="310" spans="1:7" x14ac:dyDescent="0.2">
      <c r="A310">
        <v>294</v>
      </c>
      <c r="B310" t="s">
        <v>943</v>
      </c>
      <c r="C310">
        <v>100</v>
      </c>
      <c r="D310" t="s">
        <v>942</v>
      </c>
      <c r="E310">
        <v>11</v>
      </c>
      <c r="F310" t="s">
        <v>564</v>
      </c>
      <c r="G310" t="s">
        <v>1429</v>
      </c>
    </row>
    <row r="311" spans="1:7" x14ac:dyDescent="0.2">
      <c r="A311">
        <v>295</v>
      </c>
      <c r="B311" t="s">
        <v>944</v>
      </c>
      <c r="C311">
        <v>100</v>
      </c>
      <c r="D311" t="s">
        <v>942</v>
      </c>
      <c r="E311">
        <v>11</v>
      </c>
      <c r="F311" t="s">
        <v>564</v>
      </c>
      <c r="G311" t="s">
        <v>1429</v>
      </c>
    </row>
    <row r="312" spans="1:7" x14ac:dyDescent="0.2">
      <c r="A312">
        <v>296</v>
      </c>
      <c r="B312" t="s">
        <v>945</v>
      </c>
      <c r="C312">
        <v>100</v>
      </c>
      <c r="D312" t="s">
        <v>942</v>
      </c>
      <c r="E312">
        <v>11</v>
      </c>
      <c r="F312" t="s">
        <v>564</v>
      </c>
      <c r="G312" t="s">
        <v>1429</v>
      </c>
    </row>
    <row r="313" spans="1:7" x14ac:dyDescent="0.2">
      <c r="A313">
        <v>298</v>
      </c>
      <c r="B313" t="s">
        <v>946</v>
      </c>
      <c r="C313">
        <v>180</v>
      </c>
      <c r="D313" t="s">
        <v>640</v>
      </c>
      <c r="E313">
        <v>11</v>
      </c>
      <c r="F313" t="s">
        <v>564</v>
      </c>
      <c r="G313" t="s">
        <v>1431</v>
      </c>
    </row>
    <row r="314" spans="1:7" x14ac:dyDescent="0.2">
      <c r="A314">
        <v>299</v>
      </c>
      <c r="B314" t="s">
        <v>947</v>
      </c>
      <c r="C314">
        <v>96</v>
      </c>
      <c r="D314" t="s">
        <v>916</v>
      </c>
      <c r="E314">
        <v>11</v>
      </c>
      <c r="F314" t="s">
        <v>564</v>
      </c>
      <c r="G314" t="s">
        <v>1430</v>
      </c>
    </row>
    <row r="315" spans="1:7" x14ac:dyDescent="0.2">
      <c r="A315">
        <v>299</v>
      </c>
      <c r="B315" t="s">
        <v>947</v>
      </c>
      <c r="C315">
        <v>39</v>
      </c>
      <c r="D315" t="s">
        <v>948</v>
      </c>
      <c r="E315">
        <v>11</v>
      </c>
      <c r="F315" t="s">
        <v>564</v>
      </c>
      <c r="G315" t="s">
        <v>1429</v>
      </c>
    </row>
    <row r="316" spans="1:7" x14ac:dyDescent="0.2">
      <c r="A316">
        <v>300</v>
      </c>
      <c r="B316" t="s">
        <v>949</v>
      </c>
      <c r="C316">
        <v>96</v>
      </c>
      <c r="D316" t="s">
        <v>916</v>
      </c>
      <c r="E316">
        <v>11</v>
      </c>
      <c r="F316" t="s">
        <v>564</v>
      </c>
      <c r="G316" t="s">
        <v>1430</v>
      </c>
    </row>
    <row r="317" spans="1:7" x14ac:dyDescent="0.2">
      <c r="A317">
        <v>301</v>
      </c>
      <c r="B317" t="s">
        <v>950</v>
      </c>
      <c r="C317">
        <v>96</v>
      </c>
      <c r="D317" t="s">
        <v>916</v>
      </c>
      <c r="E317">
        <v>11</v>
      </c>
      <c r="F317" t="s">
        <v>564</v>
      </c>
      <c r="G317" t="s">
        <v>1430</v>
      </c>
    </row>
    <row r="318" spans="1:7" x14ac:dyDescent="0.2">
      <c r="A318">
        <v>302</v>
      </c>
      <c r="B318" t="s">
        <v>951</v>
      </c>
      <c r="C318">
        <v>96</v>
      </c>
      <c r="D318" t="s">
        <v>916</v>
      </c>
      <c r="E318">
        <v>11</v>
      </c>
      <c r="F318" t="s">
        <v>564</v>
      </c>
      <c r="G318" t="s">
        <v>1430</v>
      </c>
    </row>
    <row r="319" spans="1:7" x14ac:dyDescent="0.2">
      <c r="A319">
        <v>303</v>
      </c>
      <c r="B319" t="s">
        <v>952</v>
      </c>
      <c r="C319">
        <v>39</v>
      </c>
      <c r="D319" t="s">
        <v>948</v>
      </c>
      <c r="E319">
        <v>11</v>
      </c>
      <c r="F319" t="s">
        <v>564</v>
      </c>
      <c r="G319" t="s">
        <v>1429</v>
      </c>
    </row>
    <row r="320" spans="1:7" x14ac:dyDescent="0.2">
      <c r="A320">
        <v>304</v>
      </c>
      <c r="B320" t="s">
        <v>953</v>
      </c>
      <c r="C320">
        <v>96</v>
      </c>
      <c r="D320" t="s">
        <v>916</v>
      </c>
      <c r="E320">
        <v>11</v>
      </c>
      <c r="F320" t="s">
        <v>564</v>
      </c>
      <c r="G320" t="s">
        <v>1430</v>
      </c>
    </row>
    <row r="321" spans="1:7" x14ac:dyDescent="0.2">
      <c r="A321">
        <v>305</v>
      </c>
      <c r="B321" t="s">
        <v>954</v>
      </c>
      <c r="C321">
        <v>96</v>
      </c>
      <c r="D321" t="s">
        <v>916</v>
      </c>
      <c r="E321">
        <v>11</v>
      </c>
      <c r="F321" t="s">
        <v>564</v>
      </c>
      <c r="G321" t="s">
        <v>1430</v>
      </c>
    </row>
    <row r="322" spans="1:7" x14ac:dyDescent="0.2">
      <c r="A322">
        <v>306</v>
      </c>
      <c r="B322" t="s">
        <v>955</v>
      </c>
      <c r="C322">
        <v>96</v>
      </c>
      <c r="D322" t="s">
        <v>916</v>
      </c>
      <c r="E322">
        <v>11</v>
      </c>
      <c r="F322" t="s">
        <v>564</v>
      </c>
      <c r="G322" t="s">
        <v>1430</v>
      </c>
    </row>
    <row r="323" spans="1:7" x14ac:dyDescent="0.2">
      <c r="A323">
        <v>307</v>
      </c>
      <c r="B323" t="s">
        <v>956</v>
      </c>
      <c r="C323">
        <v>113</v>
      </c>
      <c r="D323" t="s">
        <v>957</v>
      </c>
      <c r="E323">
        <v>11</v>
      </c>
      <c r="F323" t="s">
        <v>564</v>
      </c>
      <c r="G323" t="s">
        <v>1429</v>
      </c>
    </row>
    <row r="324" spans="1:7" x14ac:dyDescent="0.2">
      <c r="A324">
        <v>308</v>
      </c>
      <c r="B324" t="s">
        <v>958</v>
      </c>
      <c r="C324">
        <v>27</v>
      </c>
      <c r="D324" t="s">
        <v>959</v>
      </c>
      <c r="E324">
        <v>11</v>
      </c>
      <c r="F324" t="s">
        <v>564</v>
      </c>
      <c r="G324" t="s">
        <v>1429</v>
      </c>
    </row>
    <row r="325" spans="1:7" x14ac:dyDescent="0.2">
      <c r="A325">
        <v>309</v>
      </c>
      <c r="B325" t="s">
        <v>960</v>
      </c>
      <c r="C325">
        <v>27</v>
      </c>
      <c r="D325" t="s">
        <v>959</v>
      </c>
      <c r="E325">
        <v>11</v>
      </c>
      <c r="F325" t="s">
        <v>564</v>
      </c>
      <c r="G325" t="s">
        <v>1429</v>
      </c>
    </row>
    <row r="326" spans="1:7" x14ac:dyDescent="0.2">
      <c r="A326">
        <v>310</v>
      </c>
      <c r="B326" t="s">
        <v>961</v>
      </c>
      <c r="C326">
        <v>27</v>
      </c>
      <c r="D326" t="s">
        <v>959</v>
      </c>
      <c r="E326">
        <v>11</v>
      </c>
      <c r="F326" t="s">
        <v>564</v>
      </c>
      <c r="G326" t="s">
        <v>1429</v>
      </c>
    </row>
    <row r="327" spans="1:7" x14ac:dyDescent="0.2">
      <c r="A327">
        <v>311</v>
      </c>
      <c r="B327" t="s">
        <v>962</v>
      </c>
      <c r="C327">
        <v>27</v>
      </c>
      <c r="D327" t="s">
        <v>959</v>
      </c>
      <c r="E327">
        <v>11</v>
      </c>
      <c r="F327" t="s">
        <v>564</v>
      </c>
      <c r="G327" t="s">
        <v>1429</v>
      </c>
    </row>
    <row r="328" spans="1:7" x14ac:dyDescent="0.2">
      <c r="A328">
        <v>312</v>
      </c>
      <c r="B328" t="s">
        <v>963</v>
      </c>
      <c r="C328">
        <v>27</v>
      </c>
      <c r="D328" t="s">
        <v>959</v>
      </c>
      <c r="E328">
        <v>11</v>
      </c>
      <c r="F328" t="s">
        <v>564</v>
      </c>
      <c r="G328" t="s">
        <v>1429</v>
      </c>
    </row>
    <row r="329" spans="1:7" x14ac:dyDescent="0.2">
      <c r="A329">
        <v>313</v>
      </c>
      <c r="B329" t="s">
        <v>964</v>
      </c>
      <c r="C329">
        <v>172</v>
      </c>
      <c r="D329" t="s">
        <v>783</v>
      </c>
      <c r="E329">
        <v>21</v>
      </c>
      <c r="F329" t="s">
        <v>673</v>
      </c>
      <c r="G329" t="s">
        <v>1429</v>
      </c>
    </row>
    <row r="330" spans="1:7" x14ac:dyDescent="0.2">
      <c r="A330">
        <v>314</v>
      </c>
      <c r="B330" t="s">
        <v>965</v>
      </c>
      <c r="C330">
        <v>69</v>
      </c>
      <c r="D330" t="s">
        <v>966</v>
      </c>
      <c r="E330">
        <v>33</v>
      </c>
      <c r="F330" t="s">
        <v>578</v>
      </c>
      <c r="G330" t="s">
        <v>1430</v>
      </c>
    </row>
    <row r="331" spans="1:7" x14ac:dyDescent="0.2">
      <c r="A331">
        <v>315</v>
      </c>
      <c r="B331" t="s">
        <v>967</v>
      </c>
      <c r="C331">
        <v>105</v>
      </c>
      <c r="D331" t="s">
        <v>612</v>
      </c>
      <c r="E331">
        <v>33</v>
      </c>
      <c r="F331" t="s">
        <v>578</v>
      </c>
      <c r="G331" t="s">
        <v>1429</v>
      </c>
    </row>
    <row r="332" spans="1:7" x14ac:dyDescent="0.2">
      <c r="A332">
        <v>316</v>
      </c>
      <c r="B332" t="s">
        <v>968</v>
      </c>
      <c r="C332">
        <v>35</v>
      </c>
      <c r="D332" t="s">
        <v>583</v>
      </c>
      <c r="E332">
        <v>33</v>
      </c>
      <c r="F332" t="s">
        <v>578</v>
      </c>
      <c r="G332" t="s">
        <v>1429</v>
      </c>
    </row>
    <row r="333" spans="1:7" x14ac:dyDescent="0.2">
      <c r="A333">
        <v>317</v>
      </c>
      <c r="B333" t="s">
        <v>969</v>
      </c>
      <c r="C333">
        <v>35</v>
      </c>
      <c r="D333" t="s">
        <v>583</v>
      </c>
      <c r="E333">
        <v>33</v>
      </c>
      <c r="F333" t="s">
        <v>578</v>
      </c>
      <c r="G333" t="s">
        <v>1429</v>
      </c>
    </row>
    <row r="334" spans="1:7" x14ac:dyDescent="0.2">
      <c r="A334">
        <v>318</v>
      </c>
      <c r="B334" t="s">
        <v>970</v>
      </c>
      <c r="C334">
        <v>35</v>
      </c>
      <c r="D334" t="s">
        <v>583</v>
      </c>
      <c r="E334">
        <v>33</v>
      </c>
      <c r="F334" t="s">
        <v>578</v>
      </c>
      <c r="G334" t="s">
        <v>1429</v>
      </c>
    </row>
    <row r="335" spans="1:7" x14ac:dyDescent="0.2">
      <c r="A335">
        <v>319</v>
      </c>
      <c r="B335" t="s">
        <v>971</v>
      </c>
      <c r="C335">
        <v>35</v>
      </c>
      <c r="D335" t="s">
        <v>583</v>
      </c>
      <c r="E335">
        <v>33</v>
      </c>
      <c r="F335" t="s">
        <v>578</v>
      </c>
      <c r="G335" t="s">
        <v>1429</v>
      </c>
    </row>
    <row r="336" spans="1:7" x14ac:dyDescent="0.2">
      <c r="A336">
        <v>320</v>
      </c>
      <c r="B336" t="s">
        <v>972</v>
      </c>
      <c r="C336">
        <v>119</v>
      </c>
      <c r="D336" t="s">
        <v>973</v>
      </c>
      <c r="E336">
        <v>33</v>
      </c>
      <c r="F336" t="s">
        <v>578</v>
      </c>
      <c r="G336" t="s">
        <v>1430</v>
      </c>
    </row>
    <row r="337" spans="1:7" x14ac:dyDescent="0.2">
      <c r="A337">
        <v>321</v>
      </c>
      <c r="B337" t="s">
        <v>974</v>
      </c>
      <c r="C337">
        <v>12</v>
      </c>
      <c r="D337" t="s">
        <v>715</v>
      </c>
      <c r="E337">
        <v>29</v>
      </c>
      <c r="F337" t="s">
        <v>607</v>
      </c>
      <c r="G337" t="s">
        <v>1429</v>
      </c>
    </row>
    <row r="338" spans="1:7" x14ac:dyDescent="0.2">
      <c r="A338">
        <v>322</v>
      </c>
      <c r="B338" t="s">
        <v>975</v>
      </c>
      <c r="C338">
        <v>12</v>
      </c>
      <c r="D338" t="s">
        <v>715</v>
      </c>
      <c r="E338">
        <v>29</v>
      </c>
      <c r="F338" t="s">
        <v>607</v>
      </c>
      <c r="G338" t="s">
        <v>1429</v>
      </c>
    </row>
    <row r="339" spans="1:7" x14ac:dyDescent="0.2">
      <c r="A339">
        <v>322</v>
      </c>
      <c r="B339" t="s">
        <v>975</v>
      </c>
      <c r="C339">
        <v>135</v>
      </c>
      <c r="D339" t="s">
        <v>976</v>
      </c>
      <c r="E339">
        <v>29</v>
      </c>
      <c r="F339" t="s">
        <v>607</v>
      </c>
      <c r="G339" t="s">
        <v>1429</v>
      </c>
    </row>
    <row r="340" spans="1:7" x14ac:dyDescent="0.2">
      <c r="A340">
        <v>323</v>
      </c>
      <c r="B340" t="s">
        <v>977</v>
      </c>
      <c r="C340">
        <v>93</v>
      </c>
      <c r="D340" t="s">
        <v>719</v>
      </c>
      <c r="E340">
        <v>2</v>
      </c>
      <c r="F340" t="s">
        <v>720</v>
      </c>
      <c r="G340" t="s">
        <v>1429</v>
      </c>
    </row>
    <row r="341" spans="1:7" x14ac:dyDescent="0.2">
      <c r="A341">
        <v>324</v>
      </c>
      <c r="B341" t="s">
        <v>978</v>
      </c>
      <c r="C341">
        <v>93</v>
      </c>
      <c r="D341" t="s">
        <v>719</v>
      </c>
      <c r="E341">
        <v>2</v>
      </c>
      <c r="F341" t="s">
        <v>720</v>
      </c>
      <c r="G341" t="s">
        <v>1429</v>
      </c>
    </row>
    <row r="342" spans="1:7" x14ac:dyDescent="0.2">
      <c r="A342">
        <v>325</v>
      </c>
      <c r="B342" t="s">
        <v>979</v>
      </c>
      <c r="C342">
        <v>105</v>
      </c>
      <c r="D342" t="s">
        <v>612</v>
      </c>
      <c r="E342">
        <v>33</v>
      </c>
      <c r="F342" t="s">
        <v>578</v>
      </c>
      <c r="G342" t="s">
        <v>1429</v>
      </c>
    </row>
    <row r="343" spans="1:7" x14ac:dyDescent="0.2">
      <c r="A343">
        <v>326</v>
      </c>
      <c r="B343" t="s">
        <v>980</v>
      </c>
      <c r="C343">
        <v>105</v>
      </c>
      <c r="D343" t="s">
        <v>612</v>
      </c>
      <c r="E343">
        <v>33</v>
      </c>
      <c r="F343" t="s">
        <v>578</v>
      </c>
      <c r="G343" t="s">
        <v>1429</v>
      </c>
    </row>
    <row r="344" spans="1:7" x14ac:dyDescent="0.2">
      <c r="A344">
        <v>327</v>
      </c>
      <c r="B344" t="s">
        <v>981</v>
      </c>
      <c r="C344">
        <v>96</v>
      </c>
      <c r="D344" t="s">
        <v>916</v>
      </c>
      <c r="E344">
        <v>11</v>
      </c>
      <c r="F344" t="s">
        <v>564</v>
      </c>
      <c r="G344" t="s">
        <v>1430</v>
      </c>
    </row>
    <row r="345" spans="1:7" x14ac:dyDescent="0.2">
      <c r="A345">
        <v>328</v>
      </c>
      <c r="B345" t="s">
        <v>982</v>
      </c>
      <c r="C345">
        <v>96</v>
      </c>
      <c r="D345" t="s">
        <v>916</v>
      </c>
      <c r="E345">
        <v>11</v>
      </c>
      <c r="F345" t="s">
        <v>564</v>
      </c>
      <c r="G345" t="s">
        <v>1430</v>
      </c>
    </row>
    <row r="346" spans="1:7" x14ac:dyDescent="0.2">
      <c r="A346">
        <v>329</v>
      </c>
      <c r="B346" t="s">
        <v>983</v>
      </c>
      <c r="C346">
        <v>20</v>
      </c>
      <c r="D346" t="s">
        <v>984</v>
      </c>
      <c r="E346">
        <v>33</v>
      </c>
      <c r="F346" t="s">
        <v>578</v>
      </c>
      <c r="G346" t="s">
        <v>1429</v>
      </c>
    </row>
    <row r="347" spans="1:7" x14ac:dyDescent="0.2">
      <c r="A347">
        <v>330</v>
      </c>
      <c r="B347" t="s">
        <v>985</v>
      </c>
      <c r="C347">
        <v>146</v>
      </c>
      <c r="D347" t="s">
        <v>986</v>
      </c>
      <c r="E347">
        <v>20</v>
      </c>
      <c r="F347" t="s">
        <v>987</v>
      </c>
      <c r="G347" t="s">
        <v>1429</v>
      </c>
    </row>
    <row r="348" spans="1:7" x14ac:dyDescent="0.2">
      <c r="A348">
        <v>330</v>
      </c>
      <c r="B348" t="s">
        <v>985</v>
      </c>
      <c r="C348">
        <v>152</v>
      </c>
      <c r="D348" t="s">
        <v>988</v>
      </c>
      <c r="E348">
        <v>26</v>
      </c>
      <c r="F348" t="s">
        <v>989</v>
      </c>
      <c r="G348" t="s">
        <v>1429</v>
      </c>
    </row>
    <row r="349" spans="1:7" x14ac:dyDescent="0.2">
      <c r="A349">
        <v>331</v>
      </c>
      <c r="B349" t="s">
        <v>990</v>
      </c>
      <c r="C349">
        <v>68</v>
      </c>
      <c r="D349" t="s">
        <v>991</v>
      </c>
      <c r="E349">
        <v>14</v>
      </c>
      <c r="F349" t="s">
        <v>992</v>
      </c>
      <c r="G349" t="s">
        <v>1430</v>
      </c>
    </row>
    <row r="350" spans="1:7" x14ac:dyDescent="0.2">
      <c r="A350">
        <v>332</v>
      </c>
      <c r="B350" t="s">
        <v>993</v>
      </c>
      <c r="C350">
        <v>47</v>
      </c>
      <c r="D350" t="s">
        <v>994</v>
      </c>
      <c r="E350">
        <v>14</v>
      </c>
      <c r="F350" t="s">
        <v>992</v>
      </c>
      <c r="G350" t="s">
        <v>1429</v>
      </c>
    </row>
    <row r="351" spans="1:7" x14ac:dyDescent="0.2">
      <c r="A351">
        <v>333</v>
      </c>
      <c r="B351" t="s">
        <v>995</v>
      </c>
      <c r="C351">
        <v>89</v>
      </c>
      <c r="D351" t="s">
        <v>996</v>
      </c>
      <c r="E351">
        <v>14</v>
      </c>
      <c r="F351" t="s">
        <v>992</v>
      </c>
      <c r="G351" t="s">
        <v>1429</v>
      </c>
    </row>
    <row r="352" spans="1:7" x14ac:dyDescent="0.2">
      <c r="A352">
        <v>335</v>
      </c>
      <c r="B352" t="s">
        <v>997</v>
      </c>
      <c r="C352">
        <v>115</v>
      </c>
      <c r="D352" t="s">
        <v>998</v>
      </c>
      <c r="E352">
        <v>14</v>
      </c>
      <c r="F352" t="s">
        <v>992</v>
      </c>
      <c r="G352" t="s">
        <v>1430</v>
      </c>
    </row>
    <row r="353" spans="1:7" x14ac:dyDescent="0.2">
      <c r="A353">
        <v>336</v>
      </c>
      <c r="B353" t="s">
        <v>999</v>
      </c>
      <c r="C353">
        <v>68</v>
      </c>
      <c r="D353" t="s">
        <v>991</v>
      </c>
      <c r="E353">
        <v>14</v>
      </c>
      <c r="F353" t="s">
        <v>992</v>
      </c>
      <c r="G353" t="s">
        <v>1430</v>
      </c>
    </row>
    <row r="354" spans="1:7" x14ac:dyDescent="0.2">
      <c r="A354">
        <v>338</v>
      </c>
      <c r="B354" t="s">
        <v>1000</v>
      </c>
      <c r="C354">
        <v>11</v>
      </c>
      <c r="D354" t="s">
        <v>746</v>
      </c>
      <c r="E354">
        <v>33</v>
      </c>
      <c r="F354" t="s">
        <v>578</v>
      </c>
      <c r="G354" t="s">
        <v>1429</v>
      </c>
    </row>
    <row r="355" spans="1:7" x14ac:dyDescent="0.2">
      <c r="A355">
        <v>339</v>
      </c>
      <c r="B355" t="s">
        <v>1001</v>
      </c>
      <c r="C355">
        <v>11</v>
      </c>
      <c r="D355" t="s">
        <v>746</v>
      </c>
      <c r="E355">
        <v>33</v>
      </c>
      <c r="F355" t="s">
        <v>578</v>
      </c>
      <c r="G355" t="s">
        <v>1429</v>
      </c>
    </row>
    <row r="356" spans="1:7" x14ac:dyDescent="0.2">
      <c r="A356">
        <v>340</v>
      </c>
      <c r="B356" t="s">
        <v>1002</v>
      </c>
      <c r="C356">
        <v>11</v>
      </c>
      <c r="D356" t="s">
        <v>746</v>
      </c>
      <c r="E356">
        <v>33</v>
      </c>
      <c r="F356" t="s">
        <v>578</v>
      </c>
      <c r="G356" t="s">
        <v>1429</v>
      </c>
    </row>
    <row r="357" spans="1:7" x14ac:dyDescent="0.2">
      <c r="A357">
        <v>341</v>
      </c>
      <c r="B357" t="s">
        <v>1003</v>
      </c>
      <c r="C357">
        <v>20</v>
      </c>
      <c r="D357" t="s">
        <v>984</v>
      </c>
      <c r="E357">
        <v>33</v>
      </c>
      <c r="F357" t="s">
        <v>578</v>
      </c>
      <c r="G357" t="s">
        <v>1429</v>
      </c>
    </row>
    <row r="358" spans="1:7" x14ac:dyDescent="0.2">
      <c r="A358">
        <v>342</v>
      </c>
      <c r="B358" t="s">
        <v>1004</v>
      </c>
      <c r="C358">
        <v>105</v>
      </c>
      <c r="D358" t="s">
        <v>612</v>
      </c>
      <c r="E358">
        <v>33</v>
      </c>
      <c r="F358" t="s">
        <v>578</v>
      </c>
      <c r="G358" t="s">
        <v>1429</v>
      </c>
    </row>
    <row r="359" spans="1:7" x14ac:dyDescent="0.2">
      <c r="A359">
        <v>343</v>
      </c>
      <c r="B359" t="s">
        <v>1005</v>
      </c>
      <c r="C359">
        <v>73</v>
      </c>
      <c r="D359" t="s">
        <v>1006</v>
      </c>
      <c r="E359">
        <v>6</v>
      </c>
      <c r="F359" t="s">
        <v>1007</v>
      </c>
      <c r="G359" t="s">
        <v>1429</v>
      </c>
    </row>
    <row r="360" spans="1:7" x14ac:dyDescent="0.2">
      <c r="A360">
        <v>344</v>
      </c>
      <c r="B360" t="s">
        <v>1008</v>
      </c>
      <c r="C360">
        <v>73</v>
      </c>
      <c r="D360" t="s">
        <v>1006</v>
      </c>
      <c r="E360">
        <v>6</v>
      </c>
      <c r="F360" t="s">
        <v>1007</v>
      </c>
      <c r="G360" t="s">
        <v>1429</v>
      </c>
    </row>
    <row r="361" spans="1:7" x14ac:dyDescent="0.2">
      <c r="A361">
        <v>345</v>
      </c>
      <c r="B361" t="s">
        <v>1009</v>
      </c>
      <c r="C361">
        <v>92</v>
      </c>
      <c r="D361" t="s">
        <v>1010</v>
      </c>
      <c r="E361">
        <v>33</v>
      </c>
      <c r="F361" t="s">
        <v>578</v>
      </c>
      <c r="G361" t="s">
        <v>1429</v>
      </c>
    </row>
    <row r="362" spans="1:7" x14ac:dyDescent="0.2">
      <c r="A362">
        <v>346</v>
      </c>
      <c r="B362" t="s">
        <v>1011</v>
      </c>
      <c r="C362">
        <v>95</v>
      </c>
      <c r="D362" t="s">
        <v>1012</v>
      </c>
      <c r="E362">
        <v>33</v>
      </c>
      <c r="F362" t="s">
        <v>578</v>
      </c>
      <c r="G362" t="s">
        <v>1429</v>
      </c>
    </row>
    <row r="363" spans="1:7" x14ac:dyDescent="0.2">
      <c r="A363">
        <v>347</v>
      </c>
      <c r="B363" t="s">
        <v>1013</v>
      </c>
      <c r="C363">
        <v>16</v>
      </c>
      <c r="D363" t="s">
        <v>1014</v>
      </c>
      <c r="E363">
        <v>6</v>
      </c>
      <c r="F363" t="s">
        <v>1007</v>
      </c>
      <c r="G363" t="s">
        <v>1429</v>
      </c>
    </row>
    <row r="364" spans="1:7" x14ac:dyDescent="0.2">
      <c r="A364">
        <v>348</v>
      </c>
      <c r="B364" t="s">
        <v>1015</v>
      </c>
      <c r="C364">
        <v>140</v>
      </c>
      <c r="D364" t="s">
        <v>1016</v>
      </c>
      <c r="E364">
        <v>23</v>
      </c>
      <c r="F364" t="s">
        <v>863</v>
      </c>
      <c r="G364" t="s">
        <v>1429</v>
      </c>
    </row>
    <row r="365" spans="1:7" x14ac:dyDescent="0.2">
      <c r="A365">
        <v>349</v>
      </c>
      <c r="B365" t="s">
        <v>1017</v>
      </c>
      <c r="C365">
        <v>140</v>
      </c>
      <c r="D365" t="s">
        <v>1016</v>
      </c>
      <c r="E365">
        <v>23</v>
      </c>
      <c r="F365" t="s">
        <v>863</v>
      </c>
      <c r="G365" t="s">
        <v>1429</v>
      </c>
    </row>
    <row r="366" spans="1:7" x14ac:dyDescent="0.2">
      <c r="A366">
        <v>350</v>
      </c>
      <c r="B366" t="s">
        <v>1018</v>
      </c>
      <c r="C366">
        <v>140</v>
      </c>
      <c r="D366" t="s">
        <v>1016</v>
      </c>
      <c r="E366">
        <v>23</v>
      </c>
      <c r="F366" t="s">
        <v>863</v>
      </c>
      <c r="G366" t="s">
        <v>1429</v>
      </c>
    </row>
    <row r="367" spans="1:7" x14ac:dyDescent="0.2">
      <c r="A367">
        <v>351</v>
      </c>
      <c r="B367" t="s">
        <v>1019</v>
      </c>
      <c r="C367">
        <v>140</v>
      </c>
      <c r="D367" t="s">
        <v>1016</v>
      </c>
      <c r="E367">
        <v>23</v>
      </c>
      <c r="F367" t="s">
        <v>863</v>
      </c>
      <c r="G367" t="s">
        <v>1429</v>
      </c>
    </row>
    <row r="368" spans="1:7" x14ac:dyDescent="0.2">
      <c r="A368">
        <v>352</v>
      </c>
      <c r="B368" t="s">
        <v>1020</v>
      </c>
      <c r="C368">
        <v>132</v>
      </c>
      <c r="D368" t="s">
        <v>1021</v>
      </c>
      <c r="E368">
        <v>23</v>
      </c>
      <c r="F368" t="s">
        <v>863</v>
      </c>
      <c r="G368" t="s">
        <v>1429</v>
      </c>
    </row>
    <row r="369" spans="1:7" x14ac:dyDescent="0.2">
      <c r="A369">
        <v>353</v>
      </c>
      <c r="B369" t="s">
        <v>1022</v>
      </c>
      <c r="C369">
        <v>143</v>
      </c>
      <c r="D369" t="s">
        <v>1023</v>
      </c>
      <c r="E369">
        <v>18</v>
      </c>
      <c r="F369" t="s">
        <v>1024</v>
      </c>
      <c r="G369" t="s">
        <v>1429</v>
      </c>
    </row>
    <row r="370" spans="1:7" x14ac:dyDescent="0.2">
      <c r="A370">
        <v>354</v>
      </c>
      <c r="B370" t="s">
        <v>1025</v>
      </c>
      <c r="C370">
        <v>143</v>
      </c>
      <c r="D370" t="s">
        <v>1023</v>
      </c>
      <c r="E370">
        <v>18</v>
      </c>
      <c r="F370" t="s">
        <v>1024</v>
      </c>
      <c r="G370" t="s">
        <v>1429</v>
      </c>
    </row>
    <row r="371" spans="1:7" x14ac:dyDescent="0.2">
      <c r="A371">
        <v>355</v>
      </c>
      <c r="B371" t="s">
        <v>1026</v>
      </c>
      <c r="C371">
        <v>143</v>
      </c>
      <c r="D371" t="s">
        <v>1023</v>
      </c>
      <c r="E371">
        <v>18</v>
      </c>
      <c r="F371" t="s">
        <v>1024</v>
      </c>
      <c r="G371" t="s">
        <v>1429</v>
      </c>
    </row>
    <row r="372" spans="1:7" x14ac:dyDescent="0.2">
      <c r="A372">
        <v>356</v>
      </c>
      <c r="B372" t="s">
        <v>1027</v>
      </c>
      <c r="C372">
        <v>143</v>
      </c>
      <c r="D372" t="s">
        <v>1023</v>
      </c>
      <c r="E372">
        <v>18</v>
      </c>
      <c r="F372" t="s">
        <v>1024</v>
      </c>
      <c r="G372" t="s">
        <v>1429</v>
      </c>
    </row>
    <row r="373" spans="1:7" x14ac:dyDescent="0.2">
      <c r="A373">
        <v>357</v>
      </c>
      <c r="B373" t="s">
        <v>1028</v>
      </c>
      <c r="C373">
        <v>78</v>
      </c>
      <c r="D373" t="s">
        <v>1029</v>
      </c>
      <c r="E373">
        <v>11</v>
      </c>
      <c r="F373" t="s">
        <v>564</v>
      </c>
      <c r="G373" t="s">
        <v>1430</v>
      </c>
    </row>
    <row r="374" spans="1:7" x14ac:dyDescent="0.2">
      <c r="A374">
        <v>358</v>
      </c>
      <c r="B374" t="s">
        <v>1030</v>
      </c>
      <c r="C374">
        <v>23</v>
      </c>
      <c r="D374" t="s">
        <v>1031</v>
      </c>
      <c r="E374">
        <v>21</v>
      </c>
      <c r="F374" t="s">
        <v>673</v>
      </c>
      <c r="G374" t="s">
        <v>1429</v>
      </c>
    </row>
    <row r="375" spans="1:7" x14ac:dyDescent="0.2">
      <c r="A375">
        <v>359</v>
      </c>
      <c r="B375" t="s">
        <v>1032</v>
      </c>
      <c r="C375">
        <v>176</v>
      </c>
      <c r="D375" t="s">
        <v>1033</v>
      </c>
      <c r="E375">
        <v>29</v>
      </c>
      <c r="F375" t="s">
        <v>607</v>
      </c>
      <c r="G375" t="s">
        <v>1430</v>
      </c>
    </row>
    <row r="376" spans="1:7" x14ac:dyDescent="0.2">
      <c r="A376">
        <v>360</v>
      </c>
      <c r="B376" t="s">
        <v>1034</v>
      </c>
      <c r="C376">
        <v>176</v>
      </c>
      <c r="D376" t="s">
        <v>1033</v>
      </c>
      <c r="E376">
        <v>29</v>
      </c>
      <c r="F376" t="s">
        <v>607</v>
      </c>
      <c r="G376" t="s">
        <v>1430</v>
      </c>
    </row>
    <row r="377" spans="1:7" x14ac:dyDescent="0.2">
      <c r="A377">
        <v>361</v>
      </c>
      <c r="B377" t="s">
        <v>1035</v>
      </c>
      <c r="C377">
        <v>12</v>
      </c>
      <c r="D377" t="s">
        <v>715</v>
      </c>
      <c r="E377">
        <v>29</v>
      </c>
      <c r="F377" t="s">
        <v>607</v>
      </c>
      <c r="G377" t="s">
        <v>1429</v>
      </c>
    </row>
    <row r="378" spans="1:7" x14ac:dyDescent="0.2">
      <c r="A378">
        <v>362</v>
      </c>
      <c r="B378" t="s">
        <v>1036</v>
      </c>
      <c r="C378">
        <v>54</v>
      </c>
      <c r="D378" t="s">
        <v>1037</v>
      </c>
      <c r="E378">
        <v>27</v>
      </c>
      <c r="F378" t="s">
        <v>632</v>
      </c>
      <c r="G378" t="s">
        <v>1429</v>
      </c>
    </row>
    <row r="379" spans="1:7" x14ac:dyDescent="0.2">
      <c r="A379">
        <v>363</v>
      </c>
      <c r="B379" t="s">
        <v>1038</v>
      </c>
      <c r="C379">
        <v>91</v>
      </c>
      <c r="D379" t="s">
        <v>1039</v>
      </c>
      <c r="E379">
        <v>27</v>
      </c>
      <c r="F379" t="s">
        <v>632</v>
      </c>
      <c r="G379" t="s">
        <v>1429</v>
      </c>
    </row>
    <row r="380" spans="1:7" x14ac:dyDescent="0.2">
      <c r="A380">
        <v>364</v>
      </c>
      <c r="B380" t="s">
        <v>1040</v>
      </c>
      <c r="C380">
        <v>4</v>
      </c>
      <c r="D380" t="s">
        <v>1041</v>
      </c>
      <c r="E380">
        <v>24</v>
      </c>
      <c r="F380" t="s">
        <v>1042</v>
      </c>
      <c r="G380" t="s">
        <v>1432</v>
      </c>
    </row>
    <row r="381" spans="1:7" x14ac:dyDescent="0.2">
      <c r="A381">
        <v>365</v>
      </c>
      <c r="B381" t="s">
        <v>1043</v>
      </c>
      <c r="C381">
        <v>4</v>
      </c>
      <c r="D381" t="s">
        <v>1041</v>
      </c>
      <c r="E381">
        <v>24</v>
      </c>
      <c r="F381" t="s">
        <v>1042</v>
      </c>
      <c r="G381" t="s">
        <v>1432</v>
      </c>
    </row>
    <row r="382" spans="1:7" x14ac:dyDescent="0.2">
      <c r="A382">
        <v>366</v>
      </c>
      <c r="B382" t="s">
        <v>1044</v>
      </c>
      <c r="C382">
        <v>4</v>
      </c>
      <c r="D382" t="s">
        <v>1041</v>
      </c>
      <c r="E382">
        <v>24</v>
      </c>
      <c r="F382" t="s">
        <v>1042</v>
      </c>
      <c r="G382" t="s">
        <v>1432</v>
      </c>
    </row>
    <row r="383" spans="1:7" x14ac:dyDescent="0.2">
      <c r="A383">
        <v>367</v>
      </c>
      <c r="B383" t="s">
        <v>1045</v>
      </c>
      <c r="C383">
        <v>4</v>
      </c>
      <c r="D383" t="s">
        <v>1041</v>
      </c>
      <c r="E383">
        <v>24</v>
      </c>
      <c r="F383" t="s">
        <v>1042</v>
      </c>
      <c r="G383" t="s">
        <v>1432</v>
      </c>
    </row>
    <row r="384" spans="1:7" x14ac:dyDescent="0.2">
      <c r="A384">
        <v>368</v>
      </c>
      <c r="B384" t="s">
        <v>1046</v>
      </c>
      <c r="C384">
        <v>129</v>
      </c>
      <c r="D384" t="s">
        <v>1047</v>
      </c>
      <c r="E384">
        <v>32</v>
      </c>
      <c r="F384" t="s">
        <v>560</v>
      </c>
      <c r="G384" t="s">
        <v>1429</v>
      </c>
    </row>
    <row r="385" spans="1:7" x14ac:dyDescent="0.2">
      <c r="A385">
        <v>369</v>
      </c>
      <c r="B385" t="s">
        <v>1048</v>
      </c>
      <c r="C385">
        <v>129</v>
      </c>
      <c r="D385" t="s">
        <v>1047</v>
      </c>
      <c r="E385">
        <v>32</v>
      </c>
      <c r="F385" t="s">
        <v>560</v>
      </c>
      <c r="G385" t="s">
        <v>1429</v>
      </c>
    </row>
    <row r="386" spans="1:7" x14ac:dyDescent="0.2">
      <c r="A386">
        <v>370</v>
      </c>
      <c r="B386" t="s">
        <v>1049</v>
      </c>
      <c r="C386">
        <v>50</v>
      </c>
      <c r="D386" t="s">
        <v>704</v>
      </c>
      <c r="E386">
        <v>32</v>
      </c>
      <c r="F386" t="s">
        <v>560</v>
      </c>
      <c r="G386" t="s">
        <v>1430</v>
      </c>
    </row>
    <row r="387" spans="1:7" x14ac:dyDescent="0.2">
      <c r="A387">
        <v>371</v>
      </c>
      <c r="B387" t="s">
        <v>1050</v>
      </c>
      <c r="C387">
        <v>174</v>
      </c>
      <c r="D387" t="s">
        <v>577</v>
      </c>
      <c r="E387">
        <v>33</v>
      </c>
      <c r="F387" t="s">
        <v>578</v>
      </c>
      <c r="G387" t="s">
        <v>1429</v>
      </c>
    </row>
    <row r="388" spans="1:7" x14ac:dyDescent="0.2">
      <c r="A388">
        <v>372</v>
      </c>
      <c r="B388" t="s">
        <v>1051</v>
      </c>
      <c r="C388">
        <v>174</v>
      </c>
      <c r="D388" t="s">
        <v>577</v>
      </c>
      <c r="E388">
        <v>33</v>
      </c>
      <c r="F388" t="s">
        <v>578</v>
      </c>
      <c r="G388" t="s">
        <v>1429</v>
      </c>
    </row>
    <row r="389" spans="1:7" x14ac:dyDescent="0.2">
      <c r="A389">
        <v>373</v>
      </c>
      <c r="B389" t="s">
        <v>1052</v>
      </c>
      <c r="C389">
        <v>174</v>
      </c>
      <c r="D389" t="s">
        <v>577</v>
      </c>
      <c r="E389">
        <v>33</v>
      </c>
      <c r="F389" t="s">
        <v>578</v>
      </c>
      <c r="G389" t="s">
        <v>1429</v>
      </c>
    </row>
    <row r="390" spans="1:7" x14ac:dyDescent="0.2">
      <c r="A390">
        <v>374</v>
      </c>
      <c r="B390" t="s">
        <v>1053</v>
      </c>
      <c r="C390">
        <v>159</v>
      </c>
      <c r="D390" t="s">
        <v>1054</v>
      </c>
      <c r="E390">
        <v>33</v>
      </c>
      <c r="F390" t="s">
        <v>578</v>
      </c>
      <c r="G390" t="s">
        <v>1429</v>
      </c>
    </row>
    <row r="391" spans="1:7" x14ac:dyDescent="0.2">
      <c r="A391">
        <v>374</v>
      </c>
      <c r="B391" t="s">
        <v>1053</v>
      </c>
      <c r="C391">
        <v>41</v>
      </c>
      <c r="D391" t="s">
        <v>638</v>
      </c>
      <c r="E391">
        <v>33</v>
      </c>
      <c r="F391" t="s">
        <v>578</v>
      </c>
      <c r="G391" t="s">
        <v>1430</v>
      </c>
    </row>
    <row r="392" spans="1:7" x14ac:dyDescent="0.2">
      <c r="A392">
        <v>375</v>
      </c>
      <c r="B392" t="s">
        <v>1055</v>
      </c>
      <c r="C392">
        <v>159</v>
      </c>
      <c r="D392" t="s">
        <v>1054</v>
      </c>
      <c r="E392">
        <v>33</v>
      </c>
      <c r="F392" t="s">
        <v>578</v>
      </c>
      <c r="G392" t="s">
        <v>1429</v>
      </c>
    </row>
    <row r="393" spans="1:7" x14ac:dyDescent="0.2">
      <c r="A393">
        <v>376</v>
      </c>
      <c r="B393" t="s">
        <v>1056</v>
      </c>
      <c r="C393">
        <v>177</v>
      </c>
      <c r="D393" t="s">
        <v>1057</v>
      </c>
      <c r="E393">
        <v>9</v>
      </c>
      <c r="F393" t="s">
        <v>556</v>
      </c>
      <c r="G393" t="s">
        <v>1431</v>
      </c>
    </row>
    <row r="394" spans="1:7" x14ac:dyDescent="0.2">
      <c r="A394">
        <v>377</v>
      </c>
      <c r="B394" t="s">
        <v>1058</v>
      </c>
      <c r="C394">
        <v>17</v>
      </c>
      <c r="D394" t="s">
        <v>1059</v>
      </c>
      <c r="E394">
        <v>33</v>
      </c>
      <c r="F394" t="s">
        <v>578</v>
      </c>
      <c r="G394" t="s">
        <v>1429</v>
      </c>
    </row>
    <row r="395" spans="1:7" x14ac:dyDescent="0.2">
      <c r="A395">
        <v>378</v>
      </c>
      <c r="B395" t="s">
        <v>1060</v>
      </c>
      <c r="C395">
        <v>17</v>
      </c>
      <c r="D395" t="s">
        <v>1059</v>
      </c>
      <c r="E395">
        <v>33</v>
      </c>
      <c r="F395" t="s">
        <v>578</v>
      </c>
      <c r="G395" t="s">
        <v>1429</v>
      </c>
    </row>
    <row r="396" spans="1:7" x14ac:dyDescent="0.2">
      <c r="A396">
        <v>379</v>
      </c>
      <c r="B396" t="s">
        <v>1061</v>
      </c>
      <c r="C396">
        <v>17</v>
      </c>
      <c r="D396" t="s">
        <v>1059</v>
      </c>
      <c r="E396">
        <v>33</v>
      </c>
      <c r="F396" t="s">
        <v>578</v>
      </c>
      <c r="G396" t="s">
        <v>1429</v>
      </c>
    </row>
    <row r="397" spans="1:7" x14ac:dyDescent="0.2">
      <c r="A397">
        <v>380</v>
      </c>
      <c r="B397" t="s">
        <v>1062</v>
      </c>
      <c r="C397">
        <v>17</v>
      </c>
      <c r="D397" t="s">
        <v>1059</v>
      </c>
      <c r="E397">
        <v>33</v>
      </c>
      <c r="F397" t="s">
        <v>578</v>
      </c>
      <c r="G397" t="s">
        <v>1429</v>
      </c>
    </row>
    <row r="398" spans="1:7" x14ac:dyDescent="0.2">
      <c r="A398">
        <v>381</v>
      </c>
      <c r="B398" t="s">
        <v>1063</v>
      </c>
      <c r="C398">
        <v>133</v>
      </c>
      <c r="D398" t="s">
        <v>1064</v>
      </c>
      <c r="E398">
        <v>33</v>
      </c>
      <c r="F398" t="s">
        <v>578</v>
      </c>
      <c r="G398" t="s">
        <v>1429</v>
      </c>
    </row>
    <row r="399" spans="1:7" x14ac:dyDescent="0.2">
      <c r="A399">
        <v>382</v>
      </c>
      <c r="B399" t="s">
        <v>1065</v>
      </c>
      <c r="C399">
        <v>182</v>
      </c>
      <c r="D399" t="s">
        <v>766</v>
      </c>
      <c r="E399">
        <v>27</v>
      </c>
      <c r="F399" t="s">
        <v>632</v>
      </c>
      <c r="G399" t="s">
        <v>1429</v>
      </c>
    </row>
    <row r="400" spans="1:7" x14ac:dyDescent="0.2">
      <c r="A400">
        <v>383</v>
      </c>
      <c r="B400" t="s">
        <v>1066</v>
      </c>
      <c r="C400">
        <v>182</v>
      </c>
      <c r="D400" t="s">
        <v>766</v>
      </c>
      <c r="E400">
        <v>27</v>
      </c>
      <c r="F400" t="s">
        <v>632</v>
      </c>
      <c r="G400" t="s">
        <v>1429</v>
      </c>
    </row>
    <row r="401" spans="1:7" x14ac:dyDescent="0.2">
      <c r="A401">
        <v>384</v>
      </c>
      <c r="B401" t="s">
        <v>1067</v>
      </c>
      <c r="C401">
        <v>182</v>
      </c>
      <c r="D401" t="s">
        <v>766</v>
      </c>
      <c r="E401">
        <v>27</v>
      </c>
      <c r="F401" t="s">
        <v>632</v>
      </c>
      <c r="G401" t="s">
        <v>1429</v>
      </c>
    </row>
    <row r="402" spans="1:7" x14ac:dyDescent="0.2">
      <c r="A402">
        <v>385</v>
      </c>
      <c r="B402" t="s">
        <v>1068</v>
      </c>
      <c r="C402">
        <v>131</v>
      </c>
      <c r="D402" t="s">
        <v>734</v>
      </c>
      <c r="E402">
        <v>32</v>
      </c>
      <c r="F402" t="s">
        <v>560</v>
      </c>
      <c r="G402" t="s">
        <v>1429</v>
      </c>
    </row>
    <row r="403" spans="1:7" x14ac:dyDescent="0.2">
      <c r="A403">
        <v>386</v>
      </c>
      <c r="B403" t="s">
        <v>1069</v>
      </c>
      <c r="C403">
        <v>48</v>
      </c>
      <c r="D403" t="s">
        <v>1070</v>
      </c>
      <c r="E403">
        <v>14</v>
      </c>
      <c r="F403" t="s">
        <v>992</v>
      </c>
      <c r="G403" t="s">
        <v>1429</v>
      </c>
    </row>
    <row r="404" spans="1:7" x14ac:dyDescent="0.2">
      <c r="A404">
        <v>388</v>
      </c>
      <c r="B404" t="s">
        <v>1071</v>
      </c>
      <c r="C404">
        <v>182</v>
      </c>
      <c r="D404" t="s">
        <v>766</v>
      </c>
      <c r="E404">
        <v>27</v>
      </c>
      <c r="F404" t="s">
        <v>632</v>
      </c>
      <c r="G404" t="s">
        <v>1429</v>
      </c>
    </row>
    <row r="405" spans="1:7" x14ac:dyDescent="0.2">
      <c r="A405">
        <v>389</v>
      </c>
      <c r="B405" t="s">
        <v>1072</v>
      </c>
      <c r="C405">
        <v>182</v>
      </c>
      <c r="D405" t="s">
        <v>766</v>
      </c>
      <c r="E405">
        <v>27</v>
      </c>
      <c r="F405" t="s">
        <v>632</v>
      </c>
      <c r="G405" t="s">
        <v>1429</v>
      </c>
    </row>
    <row r="406" spans="1:7" x14ac:dyDescent="0.2">
      <c r="A406">
        <v>390</v>
      </c>
      <c r="B406" t="s">
        <v>1073</v>
      </c>
      <c r="C406">
        <v>8</v>
      </c>
      <c r="D406" t="s">
        <v>590</v>
      </c>
      <c r="E406">
        <v>11</v>
      </c>
      <c r="F406" t="s">
        <v>564</v>
      </c>
      <c r="G406" t="s">
        <v>1430</v>
      </c>
    </row>
    <row r="407" spans="1:7" x14ac:dyDescent="0.2">
      <c r="A407">
        <v>391</v>
      </c>
      <c r="B407" t="s">
        <v>1074</v>
      </c>
      <c r="C407">
        <v>113</v>
      </c>
      <c r="D407" t="s">
        <v>957</v>
      </c>
      <c r="E407">
        <v>11</v>
      </c>
      <c r="F407" t="s">
        <v>564</v>
      </c>
      <c r="G407" t="s">
        <v>1429</v>
      </c>
    </row>
    <row r="408" spans="1:7" x14ac:dyDescent="0.2">
      <c r="A408">
        <v>392</v>
      </c>
      <c r="B408" t="s">
        <v>1075</v>
      </c>
      <c r="C408">
        <v>113</v>
      </c>
      <c r="D408" t="s">
        <v>957</v>
      </c>
      <c r="E408">
        <v>11</v>
      </c>
      <c r="F408" t="s">
        <v>564</v>
      </c>
      <c r="G408" t="s">
        <v>1429</v>
      </c>
    </row>
    <row r="409" spans="1:7" x14ac:dyDescent="0.2">
      <c r="A409">
        <v>393</v>
      </c>
      <c r="B409" t="s">
        <v>1076</v>
      </c>
      <c r="C409">
        <v>8</v>
      </c>
      <c r="D409" t="s">
        <v>590</v>
      </c>
      <c r="E409">
        <v>11</v>
      </c>
      <c r="F409" t="s">
        <v>564</v>
      </c>
      <c r="G409" t="s">
        <v>1430</v>
      </c>
    </row>
    <row r="410" spans="1:7" x14ac:dyDescent="0.2">
      <c r="A410">
        <v>394</v>
      </c>
      <c r="B410" t="s">
        <v>1077</v>
      </c>
      <c r="C410">
        <v>113</v>
      </c>
      <c r="D410" t="s">
        <v>957</v>
      </c>
      <c r="E410">
        <v>11</v>
      </c>
      <c r="F410" t="s">
        <v>564</v>
      </c>
      <c r="G410" t="s">
        <v>1429</v>
      </c>
    </row>
    <row r="411" spans="1:7" x14ac:dyDescent="0.2">
      <c r="A411">
        <v>395</v>
      </c>
      <c r="B411" t="s">
        <v>1078</v>
      </c>
      <c r="C411">
        <v>182</v>
      </c>
      <c r="D411" t="s">
        <v>766</v>
      </c>
      <c r="E411">
        <v>27</v>
      </c>
      <c r="F411" t="s">
        <v>632</v>
      </c>
      <c r="G411" t="s">
        <v>1429</v>
      </c>
    </row>
    <row r="412" spans="1:7" x14ac:dyDescent="0.2">
      <c r="A412">
        <v>396</v>
      </c>
      <c r="B412" t="s">
        <v>1079</v>
      </c>
      <c r="C412">
        <v>122</v>
      </c>
      <c r="D412" t="s">
        <v>1080</v>
      </c>
      <c r="E412">
        <v>27</v>
      </c>
      <c r="F412" t="s">
        <v>632</v>
      </c>
      <c r="G412" t="s">
        <v>1429</v>
      </c>
    </row>
    <row r="413" spans="1:7" x14ac:dyDescent="0.2">
      <c r="A413">
        <v>396</v>
      </c>
      <c r="B413" t="s">
        <v>1079</v>
      </c>
      <c r="C413">
        <v>43</v>
      </c>
      <c r="D413" t="s">
        <v>1081</v>
      </c>
      <c r="E413">
        <v>27</v>
      </c>
      <c r="F413" t="s">
        <v>632</v>
      </c>
      <c r="G413" t="s">
        <v>1429</v>
      </c>
    </row>
    <row r="414" spans="1:7" x14ac:dyDescent="0.2">
      <c r="A414">
        <v>397</v>
      </c>
      <c r="B414" t="s">
        <v>359</v>
      </c>
      <c r="C414">
        <v>63</v>
      </c>
      <c r="D414" t="s">
        <v>1082</v>
      </c>
      <c r="E414">
        <v>29</v>
      </c>
      <c r="F414" t="s">
        <v>607</v>
      </c>
      <c r="G414" t="s">
        <v>1429</v>
      </c>
    </row>
    <row r="415" spans="1:7" x14ac:dyDescent="0.2">
      <c r="A415">
        <v>398</v>
      </c>
      <c r="B415" t="s">
        <v>1083</v>
      </c>
      <c r="C415">
        <v>65</v>
      </c>
      <c r="D415" t="s">
        <v>596</v>
      </c>
      <c r="E415">
        <v>33</v>
      </c>
      <c r="F415" t="s">
        <v>578</v>
      </c>
      <c r="G415" t="s">
        <v>1429</v>
      </c>
    </row>
    <row r="416" spans="1:7" x14ac:dyDescent="0.2">
      <c r="A416">
        <v>399</v>
      </c>
      <c r="B416" t="s">
        <v>1084</v>
      </c>
      <c r="C416">
        <v>43</v>
      </c>
      <c r="D416" t="s">
        <v>1081</v>
      </c>
      <c r="E416">
        <v>27</v>
      </c>
      <c r="F416" t="s">
        <v>632</v>
      </c>
      <c r="G416" t="s">
        <v>1429</v>
      </c>
    </row>
    <row r="417" spans="1:7" x14ac:dyDescent="0.2">
      <c r="A417">
        <v>400</v>
      </c>
      <c r="B417" t="s">
        <v>1085</v>
      </c>
      <c r="C417">
        <v>43</v>
      </c>
      <c r="D417" t="s">
        <v>1081</v>
      </c>
      <c r="E417">
        <v>27</v>
      </c>
      <c r="F417" t="s">
        <v>632</v>
      </c>
      <c r="G417" t="s">
        <v>1429</v>
      </c>
    </row>
    <row r="418" spans="1:7" x14ac:dyDescent="0.2">
      <c r="A418">
        <v>401</v>
      </c>
      <c r="B418" t="s">
        <v>1086</v>
      </c>
      <c r="C418">
        <v>43</v>
      </c>
      <c r="D418" t="s">
        <v>1081</v>
      </c>
      <c r="E418">
        <v>27</v>
      </c>
      <c r="F418" t="s">
        <v>632</v>
      </c>
      <c r="G418" t="s">
        <v>1429</v>
      </c>
    </row>
    <row r="419" spans="1:7" x14ac:dyDescent="0.2">
      <c r="A419">
        <v>402</v>
      </c>
      <c r="B419" t="s">
        <v>1087</v>
      </c>
      <c r="C419">
        <v>182</v>
      </c>
      <c r="D419" t="s">
        <v>766</v>
      </c>
      <c r="E419">
        <v>27</v>
      </c>
      <c r="F419" t="s">
        <v>632</v>
      </c>
      <c r="G419" t="s">
        <v>1429</v>
      </c>
    </row>
    <row r="420" spans="1:7" x14ac:dyDescent="0.2">
      <c r="A420">
        <v>403</v>
      </c>
      <c r="B420" t="s">
        <v>1088</v>
      </c>
      <c r="C420">
        <v>87</v>
      </c>
      <c r="D420" t="s">
        <v>1089</v>
      </c>
      <c r="E420">
        <v>6</v>
      </c>
      <c r="F420" t="s">
        <v>1007</v>
      </c>
      <c r="G420" t="s">
        <v>1429</v>
      </c>
    </row>
    <row r="421" spans="1:7" x14ac:dyDescent="0.2">
      <c r="A421">
        <v>404</v>
      </c>
      <c r="B421" t="s">
        <v>1090</v>
      </c>
      <c r="C421">
        <v>87</v>
      </c>
      <c r="D421" t="s">
        <v>1089</v>
      </c>
      <c r="E421">
        <v>6</v>
      </c>
      <c r="F421" t="s">
        <v>1007</v>
      </c>
      <c r="G421" t="s">
        <v>1429</v>
      </c>
    </row>
    <row r="422" spans="1:7" x14ac:dyDescent="0.2">
      <c r="A422">
        <v>405</v>
      </c>
      <c r="B422" t="s">
        <v>1091</v>
      </c>
      <c r="C422">
        <v>87</v>
      </c>
      <c r="D422" t="s">
        <v>1089</v>
      </c>
      <c r="E422">
        <v>6</v>
      </c>
      <c r="F422" t="s">
        <v>1007</v>
      </c>
      <c r="G422" t="s">
        <v>1429</v>
      </c>
    </row>
    <row r="423" spans="1:7" x14ac:dyDescent="0.2">
      <c r="A423">
        <v>406</v>
      </c>
      <c r="B423" t="s">
        <v>1092</v>
      </c>
      <c r="C423">
        <v>87</v>
      </c>
      <c r="D423" t="s">
        <v>1089</v>
      </c>
      <c r="E423">
        <v>6</v>
      </c>
      <c r="F423" t="s">
        <v>1007</v>
      </c>
      <c r="G423" t="s">
        <v>1429</v>
      </c>
    </row>
    <row r="424" spans="1:7" x14ac:dyDescent="0.2">
      <c r="A424">
        <v>407</v>
      </c>
      <c r="B424" t="s">
        <v>1093</v>
      </c>
      <c r="C424">
        <v>144</v>
      </c>
      <c r="D424" t="s">
        <v>1094</v>
      </c>
      <c r="E424">
        <v>33</v>
      </c>
      <c r="F424" t="s">
        <v>578</v>
      </c>
      <c r="G424" t="s">
        <v>1429</v>
      </c>
    </row>
    <row r="425" spans="1:7" x14ac:dyDescent="0.2">
      <c r="A425">
        <v>408</v>
      </c>
      <c r="B425" t="s">
        <v>1095</v>
      </c>
      <c r="C425">
        <v>103</v>
      </c>
      <c r="D425" t="s">
        <v>770</v>
      </c>
      <c r="E425">
        <v>27</v>
      </c>
      <c r="F425" t="s">
        <v>632</v>
      </c>
      <c r="G425" t="s">
        <v>1429</v>
      </c>
    </row>
    <row r="426" spans="1:7" x14ac:dyDescent="0.2">
      <c r="A426">
        <v>409</v>
      </c>
      <c r="B426" t="s">
        <v>1096</v>
      </c>
      <c r="C426">
        <v>11</v>
      </c>
      <c r="D426" t="s">
        <v>746</v>
      </c>
      <c r="E426">
        <v>33</v>
      </c>
      <c r="F426" t="s">
        <v>578</v>
      </c>
      <c r="G426" t="s">
        <v>1429</v>
      </c>
    </row>
    <row r="427" spans="1:7" x14ac:dyDescent="0.2">
      <c r="A427">
        <v>410</v>
      </c>
      <c r="B427" t="s">
        <v>1097</v>
      </c>
      <c r="C427">
        <v>11</v>
      </c>
      <c r="D427" t="s">
        <v>746</v>
      </c>
      <c r="E427">
        <v>33</v>
      </c>
      <c r="F427" t="s">
        <v>578</v>
      </c>
      <c r="G427" t="s">
        <v>1429</v>
      </c>
    </row>
    <row r="428" spans="1:7" x14ac:dyDescent="0.2">
      <c r="A428">
        <v>411</v>
      </c>
      <c r="B428" t="s">
        <v>1098</v>
      </c>
      <c r="C428">
        <v>182</v>
      </c>
      <c r="D428" t="s">
        <v>766</v>
      </c>
      <c r="E428">
        <v>27</v>
      </c>
      <c r="F428" t="s">
        <v>632</v>
      </c>
      <c r="G428" t="s">
        <v>1429</v>
      </c>
    </row>
    <row r="429" spans="1:7" x14ac:dyDescent="0.2">
      <c r="A429">
        <v>412</v>
      </c>
      <c r="B429" t="s">
        <v>1099</v>
      </c>
      <c r="C429">
        <v>67</v>
      </c>
      <c r="D429" t="s">
        <v>1100</v>
      </c>
      <c r="E429">
        <v>33</v>
      </c>
      <c r="F429" t="s">
        <v>578</v>
      </c>
      <c r="G429" t="s">
        <v>1429</v>
      </c>
    </row>
    <row r="430" spans="1:7" x14ac:dyDescent="0.2">
      <c r="A430">
        <v>413</v>
      </c>
      <c r="B430" t="s">
        <v>1101</v>
      </c>
      <c r="C430">
        <v>35</v>
      </c>
      <c r="D430" t="s">
        <v>583</v>
      </c>
      <c r="E430">
        <v>33</v>
      </c>
      <c r="F430" t="s">
        <v>578</v>
      </c>
      <c r="G430" t="s">
        <v>1429</v>
      </c>
    </row>
    <row r="431" spans="1:7" x14ac:dyDescent="0.2">
      <c r="A431">
        <v>414</v>
      </c>
      <c r="B431" t="s">
        <v>1102</v>
      </c>
      <c r="C431">
        <v>59</v>
      </c>
      <c r="D431" t="s">
        <v>1103</v>
      </c>
      <c r="E431">
        <v>33</v>
      </c>
      <c r="F431" t="s">
        <v>578</v>
      </c>
      <c r="G431" t="s">
        <v>1429</v>
      </c>
    </row>
    <row r="432" spans="1:7" x14ac:dyDescent="0.2">
      <c r="A432">
        <v>415</v>
      </c>
      <c r="B432" t="s">
        <v>1104</v>
      </c>
      <c r="C432">
        <v>35</v>
      </c>
      <c r="D432" t="s">
        <v>583</v>
      </c>
      <c r="E432">
        <v>33</v>
      </c>
      <c r="F432" t="s">
        <v>578</v>
      </c>
      <c r="G432" t="s">
        <v>1429</v>
      </c>
    </row>
    <row r="433" spans="1:7" x14ac:dyDescent="0.2">
      <c r="A433">
        <v>416</v>
      </c>
      <c r="B433" t="s">
        <v>1105</v>
      </c>
      <c r="C433">
        <v>167</v>
      </c>
      <c r="D433" t="s">
        <v>822</v>
      </c>
      <c r="E433">
        <v>32</v>
      </c>
      <c r="F433" t="s">
        <v>560</v>
      </c>
      <c r="G433" t="s">
        <v>1429</v>
      </c>
    </row>
    <row r="434" spans="1:7" x14ac:dyDescent="0.2">
      <c r="A434">
        <v>417</v>
      </c>
      <c r="B434" t="s">
        <v>1106</v>
      </c>
      <c r="C434">
        <v>167</v>
      </c>
      <c r="D434" t="s">
        <v>822</v>
      </c>
      <c r="E434">
        <v>32</v>
      </c>
      <c r="F434" t="s">
        <v>560</v>
      </c>
      <c r="G434" t="s">
        <v>1429</v>
      </c>
    </row>
    <row r="435" spans="1:7" x14ac:dyDescent="0.2">
      <c r="A435">
        <v>418</v>
      </c>
      <c r="B435" t="s">
        <v>1107</v>
      </c>
      <c r="C435">
        <v>167</v>
      </c>
      <c r="D435" t="s">
        <v>822</v>
      </c>
      <c r="E435">
        <v>32</v>
      </c>
      <c r="F435" t="s">
        <v>560</v>
      </c>
      <c r="G435" t="s">
        <v>1429</v>
      </c>
    </row>
    <row r="436" spans="1:7" x14ac:dyDescent="0.2">
      <c r="A436">
        <v>419</v>
      </c>
      <c r="B436" t="s">
        <v>1108</v>
      </c>
      <c r="C436">
        <v>160</v>
      </c>
      <c r="D436" t="s">
        <v>687</v>
      </c>
      <c r="E436">
        <v>17</v>
      </c>
      <c r="F436" t="s">
        <v>618</v>
      </c>
      <c r="G436" t="s">
        <v>1429</v>
      </c>
    </row>
    <row r="437" spans="1:7" x14ac:dyDescent="0.2">
      <c r="A437">
        <v>420</v>
      </c>
      <c r="B437" t="s">
        <v>1109</v>
      </c>
      <c r="C437">
        <v>160</v>
      </c>
      <c r="D437" t="s">
        <v>687</v>
      </c>
      <c r="E437">
        <v>17</v>
      </c>
      <c r="F437" t="s">
        <v>618</v>
      </c>
      <c r="G437" t="s">
        <v>1429</v>
      </c>
    </row>
    <row r="438" spans="1:7" x14ac:dyDescent="0.2">
      <c r="A438">
        <v>421</v>
      </c>
      <c r="B438" t="s">
        <v>1110</v>
      </c>
      <c r="C438">
        <v>160</v>
      </c>
      <c r="D438" t="s">
        <v>687</v>
      </c>
      <c r="E438">
        <v>17</v>
      </c>
      <c r="F438" t="s">
        <v>618</v>
      </c>
      <c r="G438" t="s">
        <v>1429</v>
      </c>
    </row>
    <row r="439" spans="1:7" x14ac:dyDescent="0.2">
      <c r="A439">
        <v>422</v>
      </c>
      <c r="B439" t="s">
        <v>1111</v>
      </c>
      <c r="C439">
        <v>74</v>
      </c>
      <c r="D439" t="s">
        <v>1112</v>
      </c>
      <c r="E439">
        <v>17</v>
      </c>
      <c r="F439" t="s">
        <v>618</v>
      </c>
      <c r="G439" t="s">
        <v>1432</v>
      </c>
    </row>
    <row r="440" spans="1:7" x14ac:dyDescent="0.2">
      <c r="A440">
        <v>423</v>
      </c>
      <c r="B440" t="s">
        <v>1113</v>
      </c>
      <c r="C440">
        <v>74</v>
      </c>
      <c r="D440" t="s">
        <v>1112</v>
      </c>
      <c r="E440">
        <v>17</v>
      </c>
      <c r="F440" t="s">
        <v>618</v>
      </c>
      <c r="G440" t="s">
        <v>1432</v>
      </c>
    </row>
    <row r="441" spans="1:7" x14ac:dyDescent="0.2">
      <c r="A441">
        <v>424</v>
      </c>
      <c r="B441" t="s">
        <v>1114</v>
      </c>
      <c r="C441">
        <v>74</v>
      </c>
      <c r="D441" t="s">
        <v>1112</v>
      </c>
      <c r="E441">
        <v>17</v>
      </c>
      <c r="F441" t="s">
        <v>618</v>
      </c>
      <c r="G441" t="s">
        <v>1432</v>
      </c>
    </row>
    <row r="442" spans="1:7" x14ac:dyDescent="0.2">
      <c r="A442">
        <v>425</v>
      </c>
      <c r="B442" t="s">
        <v>1115</v>
      </c>
      <c r="C442">
        <v>163</v>
      </c>
      <c r="D442" t="s">
        <v>1116</v>
      </c>
      <c r="E442">
        <v>17</v>
      </c>
      <c r="F442" t="s">
        <v>618</v>
      </c>
      <c r="G442" t="s">
        <v>1429</v>
      </c>
    </row>
    <row r="443" spans="1:7" x14ac:dyDescent="0.2">
      <c r="A443">
        <v>426</v>
      </c>
      <c r="B443" t="s">
        <v>1117</v>
      </c>
      <c r="C443">
        <v>163</v>
      </c>
      <c r="D443" t="s">
        <v>1116</v>
      </c>
      <c r="E443">
        <v>17</v>
      </c>
      <c r="F443" t="s">
        <v>618</v>
      </c>
      <c r="G443" t="s">
        <v>1429</v>
      </c>
    </row>
    <row r="444" spans="1:7" x14ac:dyDescent="0.2">
      <c r="A444">
        <v>427</v>
      </c>
      <c r="B444" t="s">
        <v>1118</v>
      </c>
      <c r="C444">
        <v>163</v>
      </c>
      <c r="D444" t="s">
        <v>1116</v>
      </c>
      <c r="E444">
        <v>17</v>
      </c>
      <c r="F444" t="s">
        <v>618</v>
      </c>
      <c r="G444" t="s">
        <v>1429</v>
      </c>
    </row>
    <row r="445" spans="1:7" x14ac:dyDescent="0.2">
      <c r="A445">
        <v>428</v>
      </c>
      <c r="B445" t="s">
        <v>1119</v>
      </c>
      <c r="C445">
        <v>55</v>
      </c>
      <c r="D445" t="s">
        <v>1120</v>
      </c>
      <c r="E445">
        <v>27</v>
      </c>
      <c r="F445" t="s">
        <v>632</v>
      </c>
      <c r="G445" t="s">
        <v>1429</v>
      </c>
    </row>
    <row r="446" spans="1:7" x14ac:dyDescent="0.2">
      <c r="A446">
        <v>429</v>
      </c>
      <c r="B446" t="s">
        <v>1121</v>
      </c>
      <c r="C446">
        <v>55</v>
      </c>
      <c r="D446" t="s">
        <v>1120</v>
      </c>
      <c r="E446">
        <v>27</v>
      </c>
      <c r="F446" t="s">
        <v>632</v>
      </c>
      <c r="G446" t="s">
        <v>1429</v>
      </c>
    </row>
    <row r="447" spans="1:7" x14ac:dyDescent="0.2">
      <c r="A447">
        <v>430</v>
      </c>
      <c r="B447" t="s">
        <v>1122</v>
      </c>
      <c r="C447">
        <v>53</v>
      </c>
      <c r="D447" t="s">
        <v>1123</v>
      </c>
      <c r="E447">
        <v>11</v>
      </c>
      <c r="F447" t="s">
        <v>564</v>
      </c>
      <c r="G447" t="s">
        <v>1429</v>
      </c>
    </row>
    <row r="448" spans="1:7" x14ac:dyDescent="0.2">
      <c r="A448">
        <v>431</v>
      </c>
      <c r="B448" t="s">
        <v>1124</v>
      </c>
      <c r="C448">
        <v>53</v>
      </c>
      <c r="D448" t="s">
        <v>1123</v>
      </c>
      <c r="E448">
        <v>11</v>
      </c>
      <c r="F448" t="s">
        <v>564</v>
      </c>
      <c r="G448" t="s">
        <v>1429</v>
      </c>
    </row>
    <row r="449" spans="1:7" x14ac:dyDescent="0.2">
      <c r="A449">
        <v>432</v>
      </c>
      <c r="B449" t="s">
        <v>1125</v>
      </c>
      <c r="C449">
        <v>53</v>
      </c>
      <c r="D449" t="s">
        <v>1123</v>
      </c>
      <c r="E449">
        <v>11</v>
      </c>
      <c r="F449" t="s">
        <v>564</v>
      </c>
      <c r="G449" t="s">
        <v>1429</v>
      </c>
    </row>
    <row r="450" spans="1:7" x14ac:dyDescent="0.2">
      <c r="A450">
        <v>433</v>
      </c>
      <c r="B450" t="s">
        <v>1126</v>
      </c>
      <c r="C450">
        <v>156</v>
      </c>
      <c r="D450" t="s">
        <v>573</v>
      </c>
      <c r="E450">
        <v>32</v>
      </c>
      <c r="F450" t="s">
        <v>560</v>
      </c>
      <c r="G450" t="s">
        <v>1429</v>
      </c>
    </row>
    <row r="451" spans="1:7" x14ac:dyDescent="0.2">
      <c r="A451">
        <v>434</v>
      </c>
      <c r="B451" t="s">
        <v>1127</v>
      </c>
      <c r="C451">
        <v>156</v>
      </c>
      <c r="D451" t="s">
        <v>573</v>
      </c>
      <c r="E451">
        <v>32</v>
      </c>
      <c r="F451" t="s">
        <v>560</v>
      </c>
      <c r="G451" t="s">
        <v>1429</v>
      </c>
    </row>
    <row r="452" spans="1:7" x14ac:dyDescent="0.2">
      <c r="A452">
        <v>435</v>
      </c>
      <c r="B452" t="s">
        <v>1128</v>
      </c>
      <c r="C452">
        <v>156</v>
      </c>
      <c r="D452" t="s">
        <v>573</v>
      </c>
      <c r="E452">
        <v>32</v>
      </c>
      <c r="F452" t="s">
        <v>560</v>
      </c>
      <c r="G452" t="s">
        <v>1429</v>
      </c>
    </row>
    <row r="453" spans="1:7" x14ac:dyDescent="0.2">
      <c r="A453">
        <v>436</v>
      </c>
      <c r="B453" t="s">
        <v>1129</v>
      </c>
      <c r="C453">
        <v>54</v>
      </c>
      <c r="D453" t="s">
        <v>1037</v>
      </c>
      <c r="E453">
        <v>27</v>
      </c>
      <c r="F453" t="s">
        <v>632</v>
      </c>
      <c r="G453" t="s">
        <v>1429</v>
      </c>
    </row>
    <row r="454" spans="1:7" x14ac:dyDescent="0.2">
      <c r="A454">
        <v>437</v>
      </c>
      <c r="B454" t="s">
        <v>1130</v>
      </c>
      <c r="C454">
        <v>91</v>
      </c>
      <c r="D454" t="s">
        <v>1039</v>
      </c>
      <c r="E454">
        <v>27</v>
      </c>
      <c r="F454" t="s">
        <v>632</v>
      </c>
      <c r="G454" t="s">
        <v>1429</v>
      </c>
    </row>
    <row r="455" spans="1:7" x14ac:dyDescent="0.2">
      <c r="A455">
        <v>438</v>
      </c>
      <c r="B455" t="s">
        <v>1131</v>
      </c>
      <c r="C455">
        <v>54</v>
      </c>
      <c r="D455" t="s">
        <v>1037</v>
      </c>
      <c r="E455">
        <v>27</v>
      </c>
      <c r="F455" t="s">
        <v>632</v>
      </c>
      <c r="G455" t="s">
        <v>1429</v>
      </c>
    </row>
    <row r="456" spans="1:7" x14ac:dyDescent="0.2">
      <c r="A456">
        <v>439</v>
      </c>
      <c r="B456" t="s">
        <v>1132</v>
      </c>
      <c r="C456">
        <v>54</v>
      </c>
      <c r="D456" t="s">
        <v>1037</v>
      </c>
      <c r="E456">
        <v>27</v>
      </c>
      <c r="F456" t="s">
        <v>632</v>
      </c>
      <c r="G456" t="s">
        <v>1429</v>
      </c>
    </row>
    <row r="457" spans="1:7" x14ac:dyDescent="0.2">
      <c r="A457">
        <v>440</v>
      </c>
      <c r="B457" t="s">
        <v>1133</v>
      </c>
      <c r="C457">
        <v>54</v>
      </c>
      <c r="D457" t="s">
        <v>1037</v>
      </c>
      <c r="E457">
        <v>27</v>
      </c>
      <c r="F457" t="s">
        <v>632</v>
      </c>
      <c r="G457" t="s">
        <v>1429</v>
      </c>
    </row>
    <row r="458" spans="1:7" x14ac:dyDescent="0.2">
      <c r="A458">
        <v>441</v>
      </c>
      <c r="B458" t="s">
        <v>1134</v>
      </c>
      <c r="C458">
        <v>160</v>
      </c>
      <c r="D458" t="s">
        <v>687</v>
      </c>
      <c r="E458">
        <v>17</v>
      </c>
      <c r="F458" t="s">
        <v>618</v>
      </c>
      <c r="G458" t="s">
        <v>1429</v>
      </c>
    </row>
    <row r="459" spans="1:7" x14ac:dyDescent="0.2">
      <c r="A459">
        <v>443</v>
      </c>
      <c r="B459" t="s">
        <v>1135</v>
      </c>
      <c r="C459">
        <v>160</v>
      </c>
      <c r="D459" t="s">
        <v>687</v>
      </c>
      <c r="E459">
        <v>17</v>
      </c>
      <c r="F459" t="s">
        <v>618</v>
      </c>
      <c r="G459" t="s">
        <v>1429</v>
      </c>
    </row>
    <row r="460" spans="1:7" x14ac:dyDescent="0.2">
      <c r="A460">
        <v>444</v>
      </c>
      <c r="B460" t="s">
        <v>1136</v>
      </c>
      <c r="C460">
        <v>160</v>
      </c>
      <c r="D460" t="s">
        <v>687</v>
      </c>
      <c r="E460">
        <v>17</v>
      </c>
      <c r="F460" t="s">
        <v>618</v>
      </c>
      <c r="G460" t="s">
        <v>1429</v>
      </c>
    </row>
    <row r="461" spans="1:7" x14ac:dyDescent="0.2">
      <c r="A461">
        <v>445</v>
      </c>
      <c r="B461" t="s">
        <v>1137</v>
      </c>
      <c r="C461">
        <v>43</v>
      </c>
      <c r="D461" t="s">
        <v>1081</v>
      </c>
      <c r="E461">
        <v>27</v>
      </c>
      <c r="F461" t="s">
        <v>632</v>
      </c>
      <c r="G461" t="s">
        <v>1429</v>
      </c>
    </row>
    <row r="462" spans="1:7" x14ac:dyDescent="0.2">
      <c r="A462">
        <v>446</v>
      </c>
      <c r="B462" t="s">
        <v>1138</v>
      </c>
      <c r="C462">
        <v>141</v>
      </c>
      <c r="D462" t="s">
        <v>1139</v>
      </c>
      <c r="E462">
        <v>25</v>
      </c>
      <c r="F462" t="s">
        <v>1140</v>
      </c>
      <c r="G462" t="s">
        <v>1429</v>
      </c>
    </row>
    <row r="463" spans="1:7" x14ac:dyDescent="0.2">
      <c r="A463">
        <v>447</v>
      </c>
      <c r="B463" t="s">
        <v>1141</v>
      </c>
      <c r="C463">
        <v>110</v>
      </c>
      <c r="D463" t="s">
        <v>1142</v>
      </c>
      <c r="E463">
        <v>11</v>
      </c>
      <c r="F463" t="s">
        <v>564</v>
      </c>
      <c r="G463" t="s">
        <v>1429</v>
      </c>
    </row>
    <row r="464" spans="1:7" x14ac:dyDescent="0.2">
      <c r="A464">
        <v>448</v>
      </c>
      <c r="B464" t="s">
        <v>1143</v>
      </c>
      <c r="C464">
        <v>141</v>
      </c>
      <c r="D464" t="s">
        <v>1139</v>
      </c>
      <c r="E464">
        <v>25</v>
      </c>
      <c r="F464" t="s">
        <v>1140</v>
      </c>
      <c r="G464" t="s">
        <v>1429</v>
      </c>
    </row>
    <row r="465" spans="1:7" x14ac:dyDescent="0.2">
      <c r="A465">
        <v>449</v>
      </c>
      <c r="B465" t="s">
        <v>1144</v>
      </c>
      <c r="C465">
        <v>81</v>
      </c>
      <c r="D465" t="s">
        <v>1145</v>
      </c>
      <c r="E465">
        <v>33</v>
      </c>
      <c r="F465" t="s">
        <v>578</v>
      </c>
      <c r="G465" t="s">
        <v>1429</v>
      </c>
    </row>
    <row r="466" spans="1:7" x14ac:dyDescent="0.2">
      <c r="A466">
        <v>450</v>
      </c>
      <c r="B466" t="s">
        <v>1146</v>
      </c>
      <c r="C466">
        <v>81</v>
      </c>
      <c r="D466" t="s">
        <v>1145</v>
      </c>
      <c r="E466">
        <v>33</v>
      </c>
      <c r="F466" t="s">
        <v>578</v>
      </c>
      <c r="G466" t="s">
        <v>1429</v>
      </c>
    </row>
    <row r="467" spans="1:7" x14ac:dyDescent="0.2">
      <c r="A467">
        <v>451</v>
      </c>
      <c r="B467" t="s">
        <v>1147</v>
      </c>
      <c r="C467">
        <v>81</v>
      </c>
      <c r="D467" t="s">
        <v>1145</v>
      </c>
      <c r="E467">
        <v>33</v>
      </c>
      <c r="F467" t="s">
        <v>578</v>
      </c>
      <c r="G467" t="s">
        <v>1429</v>
      </c>
    </row>
    <row r="468" spans="1:7" x14ac:dyDescent="0.2">
      <c r="A468">
        <v>452</v>
      </c>
      <c r="B468" t="s">
        <v>1148</v>
      </c>
      <c r="C468">
        <v>81</v>
      </c>
      <c r="D468" t="s">
        <v>1145</v>
      </c>
      <c r="E468">
        <v>33</v>
      </c>
      <c r="F468" t="s">
        <v>578</v>
      </c>
      <c r="G468" t="s">
        <v>1429</v>
      </c>
    </row>
    <row r="469" spans="1:7" x14ac:dyDescent="0.2">
      <c r="A469">
        <v>453</v>
      </c>
      <c r="B469" t="s">
        <v>1149</v>
      </c>
      <c r="C469">
        <v>178</v>
      </c>
      <c r="D469" t="s">
        <v>1150</v>
      </c>
      <c r="E469">
        <v>33</v>
      </c>
      <c r="F469" t="s">
        <v>578</v>
      </c>
      <c r="G469" t="s">
        <v>1429</v>
      </c>
    </row>
    <row r="470" spans="1:7" x14ac:dyDescent="0.2">
      <c r="A470">
        <v>454</v>
      </c>
      <c r="B470" t="s">
        <v>1151</v>
      </c>
      <c r="C470">
        <v>81</v>
      </c>
      <c r="D470" t="s">
        <v>1145</v>
      </c>
      <c r="E470">
        <v>33</v>
      </c>
      <c r="F470" t="s">
        <v>578</v>
      </c>
      <c r="G470" t="s">
        <v>1429</v>
      </c>
    </row>
    <row r="471" spans="1:7" x14ac:dyDescent="0.2">
      <c r="A471">
        <v>455</v>
      </c>
      <c r="B471" t="s">
        <v>1152</v>
      </c>
      <c r="C471">
        <v>62</v>
      </c>
      <c r="D471" t="s">
        <v>1153</v>
      </c>
      <c r="E471">
        <v>32</v>
      </c>
      <c r="F471" t="s">
        <v>560</v>
      </c>
      <c r="G471" t="s">
        <v>1429</v>
      </c>
    </row>
    <row r="472" spans="1:7" x14ac:dyDescent="0.2">
      <c r="A472">
        <v>455</v>
      </c>
      <c r="B472" t="s">
        <v>1152</v>
      </c>
      <c r="C472">
        <v>80</v>
      </c>
      <c r="D472" t="s">
        <v>690</v>
      </c>
      <c r="E472">
        <v>32</v>
      </c>
      <c r="F472" t="s">
        <v>560</v>
      </c>
      <c r="G472" t="s">
        <v>1430</v>
      </c>
    </row>
    <row r="473" spans="1:7" x14ac:dyDescent="0.2">
      <c r="A473">
        <v>456</v>
      </c>
      <c r="B473" t="s">
        <v>1154</v>
      </c>
      <c r="C473">
        <v>62</v>
      </c>
      <c r="D473" t="s">
        <v>1153</v>
      </c>
      <c r="E473">
        <v>32</v>
      </c>
      <c r="F473" t="s">
        <v>560</v>
      </c>
      <c r="G473" t="s">
        <v>1429</v>
      </c>
    </row>
    <row r="474" spans="1:7" x14ac:dyDescent="0.2">
      <c r="A474">
        <v>457</v>
      </c>
      <c r="B474" t="s">
        <v>1155</v>
      </c>
      <c r="C474">
        <v>62</v>
      </c>
      <c r="D474" t="s">
        <v>1153</v>
      </c>
      <c r="E474">
        <v>32</v>
      </c>
      <c r="F474" t="s">
        <v>560</v>
      </c>
      <c r="G474" t="s">
        <v>1429</v>
      </c>
    </row>
    <row r="475" spans="1:7" x14ac:dyDescent="0.2">
      <c r="A475">
        <v>458</v>
      </c>
      <c r="B475" t="s">
        <v>1156</v>
      </c>
      <c r="C475">
        <v>80</v>
      </c>
      <c r="D475" t="s">
        <v>690</v>
      </c>
      <c r="E475">
        <v>32</v>
      </c>
      <c r="F475" t="s">
        <v>560</v>
      </c>
      <c r="G475" t="s">
        <v>1430</v>
      </c>
    </row>
    <row r="476" spans="1:7" x14ac:dyDescent="0.2">
      <c r="A476">
        <v>459</v>
      </c>
      <c r="B476" t="s">
        <v>1157</v>
      </c>
      <c r="C476">
        <v>80</v>
      </c>
      <c r="D476" t="s">
        <v>690</v>
      </c>
      <c r="E476">
        <v>32</v>
      </c>
      <c r="F476" t="s">
        <v>560</v>
      </c>
      <c r="G476" t="s">
        <v>1430</v>
      </c>
    </row>
    <row r="477" spans="1:7" x14ac:dyDescent="0.2">
      <c r="A477">
        <v>460</v>
      </c>
      <c r="B477" t="s">
        <v>1158</v>
      </c>
      <c r="C477">
        <v>162</v>
      </c>
      <c r="D477" t="s">
        <v>1159</v>
      </c>
      <c r="E477">
        <v>10</v>
      </c>
      <c r="F477" t="s">
        <v>1160</v>
      </c>
      <c r="G477" t="s">
        <v>1429</v>
      </c>
    </row>
    <row r="478" spans="1:7" x14ac:dyDescent="0.2">
      <c r="A478">
        <v>460</v>
      </c>
      <c r="B478" t="s">
        <v>1158</v>
      </c>
      <c r="C478">
        <v>33</v>
      </c>
      <c r="D478" t="s">
        <v>1161</v>
      </c>
      <c r="E478">
        <v>10</v>
      </c>
      <c r="F478" t="s">
        <v>1160</v>
      </c>
      <c r="G478" t="s">
        <v>1432</v>
      </c>
    </row>
    <row r="479" spans="1:7" x14ac:dyDescent="0.2">
      <c r="A479">
        <v>461</v>
      </c>
      <c r="B479" t="s">
        <v>1162</v>
      </c>
      <c r="C479">
        <v>33</v>
      </c>
      <c r="D479" t="s">
        <v>1161</v>
      </c>
      <c r="E479">
        <v>10</v>
      </c>
      <c r="F479" t="s">
        <v>1160</v>
      </c>
      <c r="G479" t="s">
        <v>1432</v>
      </c>
    </row>
    <row r="480" spans="1:7" x14ac:dyDescent="0.2">
      <c r="A480">
        <v>462</v>
      </c>
      <c r="B480" t="s">
        <v>1163</v>
      </c>
      <c r="C480">
        <v>94</v>
      </c>
      <c r="D480" t="s">
        <v>1164</v>
      </c>
      <c r="E480">
        <v>10</v>
      </c>
      <c r="F480" t="s">
        <v>1160</v>
      </c>
      <c r="G480" t="s">
        <v>1430</v>
      </c>
    </row>
    <row r="481" spans="1:7" x14ac:dyDescent="0.2">
      <c r="A481">
        <v>463</v>
      </c>
      <c r="B481" t="s">
        <v>1165</v>
      </c>
      <c r="C481">
        <v>162</v>
      </c>
      <c r="D481" t="s">
        <v>1159</v>
      </c>
      <c r="E481">
        <v>10</v>
      </c>
      <c r="F481" t="s">
        <v>1160</v>
      </c>
      <c r="G481" t="s">
        <v>1429</v>
      </c>
    </row>
    <row r="482" spans="1:7" x14ac:dyDescent="0.2">
      <c r="A482">
        <v>463</v>
      </c>
      <c r="B482" t="s">
        <v>1165</v>
      </c>
      <c r="C482">
        <v>33</v>
      </c>
      <c r="D482" t="s">
        <v>1161</v>
      </c>
      <c r="E482">
        <v>10</v>
      </c>
      <c r="F482" t="s">
        <v>1160</v>
      </c>
      <c r="G482" t="s">
        <v>1432</v>
      </c>
    </row>
    <row r="483" spans="1:7" x14ac:dyDescent="0.2">
      <c r="A483">
        <v>464</v>
      </c>
      <c r="B483" t="s">
        <v>1166</v>
      </c>
      <c r="C483">
        <v>162</v>
      </c>
      <c r="D483" t="s">
        <v>1159</v>
      </c>
      <c r="E483">
        <v>10</v>
      </c>
      <c r="F483" t="s">
        <v>1160</v>
      </c>
      <c r="G483" t="s">
        <v>1429</v>
      </c>
    </row>
    <row r="484" spans="1:7" x14ac:dyDescent="0.2">
      <c r="A484">
        <v>464</v>
      </c>
      <c r="B484" t="s">
        <v>1166</v>
      </c>
      <c r="C484">
        <v>33</v>
      </c>
      <c r="D484" t="s">
        <v>1161</v>
      </c>
      <c r="E484">
        <v>10</v>
      </c>
      <c r="F484" t="s">
        <v>1160</v>
      </c>
      <c r="G484" t="s">
        <v>1432</v>
      </c>
    </row>
    <row r="485" spans="1:7" x14ac:dyDescent="0.2">
      <c r="A485">
        <v>465</v>
      </c>
      <c r="B485" t="s">
        <v>1167</v>
      </c>
      <c r="C485">
        <v>13</v>
      </c>
      <c r="D485" t="s">
        <v>877</v>
      </c>
      <c r="E485">
        <v>11</v>
      </c>
      <c r="F485" t="s">
        <v>564</v>
      </c>
      <c r="G485" t="s">
        <v>1429</v>
      </c>
    </row>
    <row r="486" spans="1:7" x14ac:dyDescent="0.2">
      <c r="A486">
        <v>466</v>
      </c>
      <c r="B486" t="s">
        <v>1168</v>
      </c>
      <c r="C486">
        <v>13</v>
      </c>
      <c r="D486" t="s">
        <v>877</v>
      </c>
      <c r="E486">
        <v>11</v>
      </c>
      <c r="F486" t="s">
        <v>564</v>
      </c>
      <c r="G486" t="s">
        <v>1429</v>
      </c>
    </row>
    <row r="487" spans="1:7" x14ac:dyDescent="0.2">
      <c r="A487">
        <v>467</v>
      </c>
      <c r="B487" t="s">
        <v>1169</v>
      </c>
      <c r="C487">
        <v>13</v>
      </c>
      <c r="D487" t="s">
        <v>877</v>
      </c>
      <c r="E487">
        <v>11</v>
      </c>
      <c r="F487" t="s">
        <v>564</v>
      </c>
      <c r="G487" t="s">
        <v>1429</v>
      </c>
    </row>
    <row r="488" spans="1:7" x14ac:dyDescent="0.2">
      <c r="A488">
        <v>468</v>
      </c>
      <c r="B488" t="s">
        <v>1170</v>
      </c>
      <c r="C488">
        <v>40</v>
      </c>
      <c r="D488" t="s">
        <v>1171</v>
      </c>
      <c r="E488">
        <v>32</v>
      </c>
      <c r="F488" t="s">
        <v>560</v>
      </c>
      <c r="G488" t="s">
        <v>1429</v>
      </c>
    </row>
    <row r="489" spans="1:7" x14ac:dyDescent="0.2">
      <c r="A489">
        <v>469</v>
      </c>
      <c r="B489" t="s">
        <v>1172</v>
      </c>
      <c r="C489">
        <v>104</v>
      </c>
      <c r="D489" t="s">
        <v>1173</v>
      </c>
      <c r="E489">
        <v>32</v>
      </c>
      <c r="F489" t="s">
        <v>560</v>
      </c>
      <c r="G489" t="s">
        <v>1430</v>
      </c>
    </row>
    <row r="490" spans="1:7" x14ac:dyDescent="0.2">
      <c r="A490">
        <v>470</v>
      </c>
      <c r="B490" t="s">
        <v>1174</v>
      </c>
      <c r="C490">
        <v>32</v>
      </c>
      <c r="D490" t="s">
        <v>1175</v>
      </c>
      <c r="E490">
        <v>10</v>
      </c>
      <c r="F490" t="s">
        <v>1160</v>
      </c>
      <c r="G490" t="s">
        <v>1431</v>
      </c>
    </row>
    <row r="491" spans="1:7" x14ac:dyDescent="0.2">
      <c r="A491">
        <v>471</v>
      </c>
      <c r="B491" t="s">
        <v>1176</v>
      </c>
      <c r="C491">
        <v>5</v>
      </c>
      <c r="D491" t="s">
        <v>1177</v>
      </c>
      <c r="E491">
        <v>10</v>
      </c>
      <c r="F491" t="s">
        <v>1160</v>
      </c>
      <c r="G491" t="s">
        <v>1429</v>
      </c>
    </row>
    <row r="492" spans="1:7" x14ac:dyDescent="0.2">
      <c r="A492">
        <v>472</v>
      </c>
      <c r="B492" t="s">
        <v>1178</v>
      </c>
      <c r="C492">
        <v>32</v>
      </c>
      <c r="D492" t="s">
        <v>1175</v>
      </c>
      <c r="E492">
        <v>10</v>
      </c>
      <c r="F492" t="s">
        <v>1160</v>
      </c>
      <c r="G492" t="s">
        <v>1431</v>
      </c>
    </row>
    <row r="493" spans="1:7" x14ac:dyDescent="0.2">
      <c r="A493">
        <v>473</v>
      </c>
      <c r="B493" t="s">
        <v>1179</v>
      </c>
      <c r="C493">
        <v>120</v>
      </c>
      <c r="D493" t="s">
        <v>1180</v>
      </c>
      <c r="E493">
        <v>6</v>
      </c>
      <c r="F493" t="s">
        <v>1007</v>
      </c>
      <c r="G493" t="s">
        <v>1429</v>
      </c>
    </row>
    <row r="494" spans="1:7" x14ac:dyDescent="0.2">
      <c r="A494">
        <v>473</v>
      </c>
      <c r="B494" t="s">
        <v>1179</v>
      </c>
      <c r="C494">
        <v>46</v>
      </c>
      <c r="D494" t="s">
        <v>874</v>
      </c>
      <c r="E494">
        <v>6</v>
      </c>
      <c r="F494" t="s">
        <v>1007</v>
      </c>
      <c r="G494" t="s">
        <v>1430</v>
      </c>
    </row>
    <row r="495" spans="1:7" x14ac:dyDescent="0.2">
      <c r="A495">
        <v>474</v>
      </c>
      <c r="B495" t="s">
        <v>1181</v>
      </c>
      <c r="C495">
        <v>120</v>
      </c>
      <c r="D495" t="s">
        <v>1180</v>
      </c>
      <c r="E495">
        <v>6</v>
      </c>
      <c r="F495" t="s">
        <v>1007</v>
      </c>
      <c r="G495" t="s">
        <v>1429</v>
      </c>
    </row>
    <row r="496" spans="1:7" x14ac:dyDescent="0.2">
      <c r="A496">
        <v>475</v>
      </c>
      <c r="B496" t="s">
        <v>1182</v>
      </c>
      <c r="C496">
        <v>120</v>
      </c>
      <c r="D496" t="s">
        <v>1180</v>
      </c>
      <c r="E496">
        <v>6</v>
      </c>
      <c r="F496" t="s">
        <v>1007</v>
      </c>
      <c r="G496" t="s">
        <v>1429</v>
      </c>
    </row>
    <row r="497" spans="1:7" x14ac:dyDescent="0.2">
      <c r="A497">
        <v>476</v>
      </c>
      <c r="B497" t="s">
        <v>1183</v>
      </c>
      <c r="C497">
        <v>42</v>
      </c>
      <c r="D497" t="s">
        <v>1184</v>
      </c>
      <c r="E497">
        <v>13</v>
      </c>
      <c r="F497" t="s">
        <v>1185</v>
      </c>
      <c r="G497" t="s">
        <v>1429</v>
      </c>
    </row>
    <row r="498" spans="1:7" x14ac:dyDescent="0.2">
      <c r="A498">
        <v>477</v>
      </c>
      <c r="B498" t="s">
        <v>1186</v>
      </c>
      <c r="C498">
        <v>84</v>
      </c>
      <c r="D498" t="s">
        <v>629</v>
      </c>
      <c r="E498">
        <v>32</v>
      </c>
      <c r="F498" t="s">
        <v>560</v>
      </c>
      <c r="G498" t="s">
        <v>1429</v>
      </c>
    </row>
    <row r="499" spans="1:7" x14ac:dyDescent="0.2">
      <c r="A499">
        <v>478</v>
      </c>
      <c r="B499" t="s">
        <v>1187</v>
      </c>
      <c r="C499">
        <v>120</v>
      </c>
      <c r="D499" t="s">
        <v>1180</v>
      </c>
      <c r="E499">
        <v>6</v>
      </c>
      <c r="F499" t="s">
        <v>1007</v>
      </c>
      <c r="G499" t="s">
        <v>1429</v>
      </c>
    </row>
    <row r="500" spans="1:7" x14ac:dyDescent="0.2">
      <c r="A500">
        <v>479</v>
      </c>
      <c r="B500" t="s">
        <v>1188</v>
      </c>
      <c r="C500">
        <v>120</v>
      </c>
      <c r="D500" t="s">
        <v>1180</v>
      </c>
      <c r="E500">
        <v>6</v>
      </c>
      <c r="F500" t="s">
        <v>1007</v>
      </c>
      <c r="G500" t="s">
        <v>1429</v>
      </c>
    </row>
    <row r="501" spans="1:7" x14ac:dyDescent="0.2">
      <c r="A501">
        <v>480</v>
      </c>
      <c r="B501" t="s">
        <v>1189</v>
      </c>
      <c r="C501">
        <v>120</v>
      </c>
      <c r="D501" t="s">
        <v>1180</v>
      </c>
      <c r="E501">
        <v>6</v>
      </c>
      <c r="F501" t="s">
        <v>1007</v>
      </c>
      <c r="G501" t="s">
        <v>1429</v>
      </c>
    </row>
    <row r="502" spans="1:7" x14ac:dyDescent="0.2">
      <c r="A502">
        <v>480</v>
      </c>
      <c r="B502" t="s">
        <v>1189</v>
      </c>
      <c r="C502">
        <v>51</v>
      </c>
      <c r="D502" t="s">
        <v>1190</v>
      </c>
      <c r="E502">
        <v>6</v>
      </c>
      <c r="F502" t="s">
        <v>1007</v>
      </c>
      <c r="G502" t="s">
        <v>1429</v>
      </c>
    </row>
    <row r="503" spans="1:7" x14ac:dyDescent="0.2">
      <c r="A503">
        <v>481</v>
      </c>
      <c r="B503" t="s">
        <v>1191</v>
      </c>
      <c r="C503">
        <v>120</v>
      </c>
      <c r="D503" t="s">
        <v>1180</v>
      </c>
      <c r="E503">
        <v>6</v>
      </c>
      <c r="F503" t="s">
        <v>1007</v>
      </c>
      <c r="G503" t="s">
        <v>1429</v>
      </c>
    </row>
    <row r="504" spans="1:7" x14ac:dyDescent="0.2">
      <c r="A504">
        <v>482</v>
      </c>
      <c r="B504" t="s">
        <v>1192</v>
      </c>
      <c r="C504">
        <v>120</v>
      </c>
      <c r="D504" t="s">
        <v>1180</v>
      </c>
      <c r="E504">
        <v>6</v>
      </c>
      <c r="F504" t="s">
        <v>1007</v>
      </c>
      <c r="G504" t="s">
        <v>1429</v>
      </c>
    </row>
    <row r="505" spans="1:7" x14ac:dyDescent="0.2">
      <c r="A505">
        <v>483</v>
      </c>
      <c r="B505" t="s">
        <v>1193</v>
      </c>
      <c r="C505">
        <v>14</v>
      </c>
      <c r="D505" t="s">
        <v>1194</v>
      </c>
      <c r="E505">
        <v>6</v>
      </c>
      <c r="F505" t="s">
        <v>1007</v>
      </c>
      <c r="G505" t="s">
        <v>1432</v>
      </c>
    </row>
    <row r="506" spans="1:7" x14ac:dyDescent="0.2">
      <c r="A506">
        <v>484</v>
      </c>
      <c r="B506" t="s">
        <v>1195</v>
      </c>
      <c r="C506">
        <v>120</v>
      </c>
      <c r="D506" t="s">
        <v>1180</v>
      </c>
      <c r="E506">
        <v>6</v>
      </c>
      <c r="F506" t="s">
        <v>1007</v>
      </c>
      <c r="G506" t="s">
        <v>1429</v>
      </c>
    </row>
    <row r="507" spans="1:7" x14ac:dyDescent="0.2">
      <c r="A507">
        <v>486</v>
      </c>
      <c r="B507" t="s">
        <v>1196</v>
      </c>
      <c r="C507">
        <v>156</v>
      </c>
      <c r="D507" t="s">
        <v>573</v>
      </c>
      <c r="E507">
        <v>32</v>
      </c>
      <c r="F507" t="s">
        <v>560</v>
      </c>
      <c r="G507" t="s">
        <v>1429</v>
      </c>
    </row>
    <row r="508" spans="1:7" x14ac:dyDescent="0.2">
      <c r="A508">
        <v>487</v>
      </c>
      <c r="B508" t="s">
        <v>1197</v>
      </c>
      <c r="C508">
        <v>50</v>
      </c>
      <c r="D508" t="s">
        <v>704</v>
      </c>
      <c r="E508">
        <v>32</v>
      </c>
      <c r="F508" t="s">
        <v>560</v>
      </c>
      <c r="G508" t="s">
        <v>1430</v>
      </c>
    </row>
    <row r="509" spans="1:7" x14ac:dyDescent="0.2">
      <c r="A509">
        <v>488</v>
      </c>
      <c r="B509" t="s">
        <v>1198</v>
      </c>
      <c r="C509">
        <v>123</v>
      </c>
      <c r="D509" t="s">
        <v>1199</v>
      </c>
      <c r="E509">
        <v>4</v>
      </c>
      <c r="F509" t="s">
        <v>1200</v>
      </c>
      <c r="G509" t="s">
        <v>1429</v>
      </c>
    </row>
    <row r="510" spans="1:7" x14ac:dyDescent="0.2">
      <c r="A510">
        <v>488</v>
      </c>
      <c r="B510" t="s">
        <v>1198</v>
      </c>
      <c r="C510">
        <v>183</v>
      </c>
      <c r="D510" t="s">
        <v>1201</v>
      </c>
      <c r="E510">
        <v>4</v>
      </c>
      <c r="F510" t="s">
        <v>1200</v>
      </c>
      <c r="G510" t="s">
        <v>1430</v>
      </c>
    </row>
    <row r="511" spans="1:7" x14ac:dyDescent="0.2">
      <c r="A511">
        <v>489</v>
      </c>
      <c r="B511" t="s">
        <v>1202</v>
      </c>
      <c r="C511">
        <v>23</v>
      </c>
      <c r="D511" t="s">
        <v>1031</v>
      </c>
      <c r="E511">
        <v>21</v>
      </c>
      <c r="F511" t="s">
        <v>673</v>
      </c>
      <c r="G511" t="s">
        <v>1429</v>
      </c>
    </row>
    <row r="512" spans="1:7" x14ac:dyDescent="0.2">
      <c r="A512">
        <v>490</v>
      </c>
      <c r="B512" t="s">
        <v>1203</v>
      </c>
      <c r="C512">
        <v>65</v>
      </c>
      <c r="D512" t="s">
        <v>596</v>
      </c>
      <c r="E512">
        <v>33</v>
      </c>
      <c r="F512" t="s">
        <v>578</v>
      </c>
      <c r="G512" t="s">
        <v>1429</v>
      </c>
    </row>
    <row r="513" spans="1:7" x14ac:dyDescent="0.2">
      <c r="A513">
        <v>491</v>
      </c>
      <c r="B513" t="s">
        <v>1204</v>
      </c>
      <c r="C513">
        <v>65</v>
      </c>
      <c r="D513" t="s">
        <v>596</v>
      </c>
      <c r="E513">
        <v>33</v>
      </c>
      <c r="F513" t="s">
        <v>578</v>
      </c>
      <c r="G513" t="s">
        <v>1429</v>
      </c>
    </row>
    <row r="514" spans="1:7" x14ac:dyDescent="0.2">
      <c r="A514">
        <v>492</v>
      </c>
      <c r="B514" t="s">
        <v>1205</v>
      </c>
      <c r="C514">
        <v>65</v>
      </c>
      <c r="D514" t="s">
        <v>596</v>
      </c>
      <c r="E514">
        <v>33</v>
      </c>
      <c r="F514" t="s">
        <v>578</v>
      </c>
      <c r="G514" t="s">
        <v>1429</v>
      </c>
    </row>
    <row r="515" spans="1:7" x14ac:dyDescent="0.2">
      <c r="A515">
        <v>493</v>
      </c>
      <c r="B515" t="s">
        <v>1206</v>
      </c>
      <c r="C515">
        <v>50</v>
      </c>
      <c r="D515" s="51" t="s">
        <v>704</v>
      </c>
      <c r="E515">
        <v>32</v>
      </c>
      <c r="F515" s="51" t="s">
        <v>560</v>
      </c>
      <c r="G515" t="s">
        <v>1430</v>
      </c>
    </row>
    <row r="516" spans="1:7" x14ac:dyDescent="0.2">
      <c r="A516">
        <v>493</v>
      </c>
      <c r="B516" t="s">
        <v>1206</v>
      </c>
      <c r="C516">
        <v>151</v>
      </c>
      <c r="D516" t="s">
        <v>1207</v>
      </c>
      <c r="E516">
        <v>16</v>
      </c>
      <c r="F516" t="s">
        <v>1208</v>
      </c>
      <c r="G516" t="s">
        <v>1429</v>
      </c>
    </row>
    <row r="517" spans="1:7" x14ac:dyDescent="0.2">
      <c r="A517">
        <v>493</v>
      </c>
      <c r="B517" t="s">
        <v>1206</v>
      </c>
      <c r="C517">
        <v>165</v>
      </c>
      <c r="D517" t="s">
        <v>1209</v>
      </c>
      <c r="E517">
        <v>33</v>
      </c>
      <c r="F517" t="s">
        <v>578</v>
      </c>
      <c r="G517" t="s">
        <v>1429</v>
      </c>
    </row>
    <row r="518" spans="1:7" x14ac:dyDescent="0.2">
      <c r="A518">
        <v>494</v>
      </c>
      <c r="B518" t="s">
        <v>1210</v>
      </c>
      <c r="C518">
        <v>165</v>
      </c>
      <c r="D518" t="s">
        <v>1209</v>
      </c>
      <c r="E518">
        <v>33</v>
      </c>
      <c r="F518" t="s">
        <v>578</v>
      </c>
      <c r="G518" t="s">
        <v>1429</v>
      </c>
    </row>
    <row r="519" spans="1:7" x14ac:dyDescent="0.2">
      <c r="A519">
        <v>495</v>
      </c>
      <c r="B519" t="s">
        <v>1211</v>
      </c>
      <c r="C519">
        <v>151</v>
      </c>
      <c r="D519" t="s">
        <v>1207</v>
      </c>
      <c r="E519">
        <v>16</v>
      </c>
      <c r="F519" t="s">
        <v>1208</v>
      </c>
      <c r="G519" t="s">
        <v>1429</v>
      </c>
    </row>
    <row r="520" spans="1:7" x14ac:dyDescent="0.2">
      <c r="A520">
        <v>496</v>
      </c>
      <c r="B520" t="s">
        <v>1212</v>
      </c>
      <c r="C520">
        <v>151</v>
      </c>
      <c r="D520" t="s">
        <v>1207</v>
      </c>
      <c r="E520">
        <v>16</v>
      </c>
      <c r="F520" t="s">
        <v>1208</v>
      </c>
      <c r="G520" t="s">
        <v>1429</v>
      </c>
    </row>
    <row r="521" spans="1:7" x14ac:dyDescent="0.2">
      <c r="A521">
        <v>497</v>
      </c>
      <c r="B521" t="s">
        <v>1213</v>
      </c>
      <c r="C521">
        <v>151</v>
      </c>
      <c r="D521" t="s">
        <v>1207</v>
      </c>
      <c r="E521">
        <v>16</v>
      </c>
      <c r="F521" t="s">
        <v>1208</v>
      </c>
      <c r="G521" t="s">
        <v>1429</v>
      </c>
    </row>
    <row r="522" spans="1:7" x14ac:dyDescent="0.2">
      <c r="A522">
        <v>498</v>
      </c>
      <c r="B522" t="s">
        <v>1214</v>
      </c>
      <c r="C522">
        <v>60</v>
      </c>
      <c r="D522" t="s">
        <v>1215</v>
      </c>
      <c r="E522">
        <v>33</v>
      </c>
      <c r="F522" t="s">
        <v>578</v>
      </c>
      <c r="G522" t="s">
        <v>1431</v>
      </c>
    </row>
    <row r="523" spans="1:7" x14ac:dyDescent="0.2">
      <c r="A523">
        <v>499</v>
      </c>
      <c r="B523" t="s">
        <v>1216</v>
      </c>
      <c r="C523">
        <v>60</v>
      </c>
      <c r="D523" t="s">
        <v>1215</v>
      </c>
      <c r="E523">
        <v>33</v>
      </c>
      <c r="F523" t="s">
        <v>578</v>
      </c>
      <c r="G523" t="s">
        <v>1431</v>
      </c>
    </row>
    <row r="524" spans="1:7" x14ac:dyDescent="0.2">
      <c r="A524">
        <v>500</v>
      </c>
      <c r="B524" t="s">
        <v>1217</v>
      </c>
      <c r="C524">
        <v>60</v>
      </c>
      <c r="D524" t="s">
        <v>1215</v>
      </c>
      <c r="E524">
        <v>33</v>
      </c>
      <c r="F524" t="s">
        <v>578</v>
      </c>
      <c r="G524" t="s">
        <v>1431</v>
      </c>
    </row>
    <row r="525" spans="1:7" x14ac:dyDescent="0.2">
      <c r="A525">
        <v>501</v>
      </c>
      <c r="B525" t="s">
        <v>1218</v>
      </c>
      <c r="C525">
        <v>60</v>
      </c>
      <c r="D525" t="s">
        <v>1215</v>
      </c>
      <c r="E525">
        <v>33</v>
      </c>
      <c r="F525" t="s">
        <v>578</v>
      </c>
      <c r="G525" t="s">
        <v>1431</v>
      </c>
    </row>
    <row r="526" spans="1:7" x14ac:dyDescent="0.2">
      <c r="A526">
        <v>502</v>
      </c>
      <c r="B526" t="s">
        <v>1219</v>
      </c>
      <c r="C526">
        <v>90</v>
      </c>
      <c r="D526" t="s">
        <v>1220</v>
      </c>
      <c r="E526">
        <v>33</v>
      </c>
      <c r="F526" t="s">
        <v>578</v>
      </c>
      <c r="G526" t="s">
        <v>1430</v>
      </c>
    </row>
    <row r="527" spans="1:7" x14ac:dyDescent="0.2">
      <c r="A527">
        <v>503</v>
      </c>
      <c r="B527" t="s">
        <v>1221</v>
      </c>
      <c r="C527">
        <v>107</v>
      </c>
      <c r="D527" t="s">
        <v>1222</v>
      </c>
      <c r="E527">
        <v>29</v>
      </c>
      <c r="F527" t="s">
        <v>607</v>
      </c>
      <c r="G527" t="s">
        <v>1431</v>
      </c>
    </row>
    <row r="528" spans="1:7" x14ac:dyDescent="0.2">
      <c r="A528">
        <v>504</v>
      </c>
      <c r="B528" t="s">
        <v>1223</v>
      </c>
      <c r="C528">
        <v>107</v>
      </c>
      <c r="D528" t="s">
        <v>1222</v>
      </c>
      <c r="E528">
        <v>29</v>
      </c>
      <c r="F528" t="s">
        <v>607</v>
      </c>
      <c r="G528" t="s">
        <v>1431</v>
      </c>
    </row>
    <row r="529" spans="1:7" x14ac:dyDescent="0.2">
      <c r="A529">
        <v>504</v>
      </c>
      <c r="B529" t="s">
        <v>1223</v>
      </c>
      <c r="C529">
        <v>61</v>
      </c>
      <c r="D529" t="s">
        <v>1224</v>
      </c>
      <c r="E529">
        <v>29</v>
      </c>
      <c r="F529" t="s">
        <v>607</v>
      </c>
      <c r="G529" t="s">
        <v>1429</v>
      </c>
    </row>
    <row r="530" spans="1:7" x14ac:dyDescent="0.2">
      <c r="A530">
        <v>505</v>
      </c>
      <c r="B530" t="s">
        <v>1225</v>
      </c>
      <c r="C530">
        <v>44</v>
      </c>
      <c r="D530" t="s">
        <v>1226</v>
      </c>
      <c r="E530">
        <v>11</v>
      </c>
      <c r="F530" t="s">
        <v>564</v>
      </c>
      <c r="G530" t="s">
        <v>1430</v>
      </c>
    </row>
    <row r="531" spans="1:7" x14ac:dyDescent="0.2">
      <c r="A531">
        <v>506</v>
      </c>
      <c r="B531" t="s">
        <v>1227</v>
      </c>
      <c r="C531">
        <v>125</v>
      </c>
      <c r="D531" t="s">
        <v>1228</v>
      </c>
      <c r="E531">
        <v>10</v>
      </c>
      <c r="F531" t="s">
        <v>1160</v>
      </c>
      <c r="G531" t="s">
        <v>1429</v>
      </c>
    </row>
    <row r="532" spans="1:7" x14ac:dyDescent="0.2">
      <c r="A532">
        <v>507</v>
      </c>
      <c r="B532" t="s">
        <v>1229</v>
      </c>
      <c r="C532">
        <v>125</v>
      </c>
      <c r="D532" t="s">
        <v>1228</v>
      </c>
      <c r="E532">
        <v>10</v>
      </c>
      <c r="F532" t="s">
        <v>1160</v>
      </c>
      <c r="G532" t="s">
        <v>1429</v>
      </c>
    </row>
    <row r="533" spans="1:7" x14ac:dyDescent="0.2">
      <c r="A533">
        <v>508</v>
      </c>
      <c r="B533" t="s">
        <v>1230</v>
      </c>
      <c r="C533">
        <v>125</v>
      </c>
      <c r="D533" t="s">
        <v>1228</v>
      </c>
      <c r="E533">
        <v>10</v>
      </c>
      <c r="F533" t="s">
        <v>1160</v>
      </c>
      <c r="G533" t="s">
        <v>1429</v>
      </c>
    </row>
    <row r="534" spans="1:7" x14ac:dyDescent="0.2">
      <c r="A534">
        <v>509</v>
      </c>
      <c r="B534" t="s">
        <v>1231</v>
      </c>
      <c r="C534">
        <v>32</v>
      </c>
      <c r="D534" t="s">
        <v>1175</v>
      </c>
      <c r="E534">
        <v>10</v>
      </c>
      <c r="F534" t="s">
        <v>1160</v>
      </c>
      <c r="G534" t="s">
        <v>1431</v>
      </c>
    </row>
    <row r="535" spans="1:7" x14ac:dyDescent="0.2">
      <c r="A535">
        <v>510</v>
      </c>
      <c r="B535" t="s">
        <v>1232</v>
      </c>
      <c r="C535">
        <v>32</v>
      </c>
      <c r="D535" t="s">
        <v>1175</v>
      </c>
      <c r="E535">
        <v>10</v>
      </c>
      <c r="F535" t="s">
        <v>1160</v>
      </c>
      <c r="G535" t="s">
        <v>1431</v>
      </c>
    </row>
    <row r="536" spans="1:7" x14ac:dyDescent="0.2">
      <c r="A536">
        <v>511</v>
      </c>
      <c r="B536" t="s">
        <v>1233</v>
      </c>
      <c r="C536">
        <v>32</v>
      </c>
      <c r="D536" t="s">
        <v>1175</v>
      </c>
      <c r="E536">
        <v>10</v>
      </c>
      <c r="F536" t="s">
        <v>1160</v>
      </c>
      <c r="G536" t="s">
        <v>1431</v>
      </c>
    </row>
    <row r="537" spans="1:7" x14ac:dyDescent="0.2">
      <c r="A537">
        <v>512</v>
      </c>
      <c r="B537" t="s">
        <v>1234</v>
      </c>
      <c r="C537">
        <v>164</v>
      </c>
      <c r="D537" s="98" t="s">
        <v>1235</v>
      </c>
      <c r="E537">
        <v>21</v>
      </c>
      <c r="F537" t="s">
        <v>673</v>
      </c>
      <c r="G537" t="s">
        <v>1429</v>
      </c>
    </row>
    <row r="538" spans="1:7" x14ac:dyDescent="0.2">
      <c r="A538">
        <v>513</v>
      </c>
      <c r="B538" t="s">
        <v>1236</v>
      </c>
      <c r="C538">
        <v>164</v>
      </c>
      <c r="D538" s="98" t="s">
        <v>1235</v>
      </c>
      <c r="E538">
        <v>21</v>
      </c>
      <c r="F538" t="s">
        <v>673</v>
      </c>
      <c r="G538" t="s">
        <v>1429</v>
      </c>
    </row>
    <row r="539" spans="1:7" x14ac:dyDescent="0.2">
      <c r="A539">
        <v>514</v>
      </c>
      <c r="B539" t="s">
        <v>1237</v>
      </c>
      <c r="C539">
        <v>108</v>
      </c>
      <c r="D539" s="98" t="s">
        <v>1238</v>
      </c>
      <c r="E539">
        <v>21</v>
      </c>
      <c r="F539" t="s">
        <v>673</v>
      </c>
      <c r="G539" t="s">
        <v>1431</v>
      </c>
    </row>
    <row r="540" spans="1:7" x14ac:dyDescent="0.2">
      <c r="A540">
        <v>514</v>
      </c>
      <c r="B540" t="s">
        <v>1237</v>
      </c>
      <c r="C540">
        <v>23</v>
      </c>
      <c r="D540" t="s">
        <v>1031</v>
      </c>
      <c r="E540">
        <v>21</v>
      </c>
      <c r="F540" t="s">
        <v>673</v>
      </c>
      <c r="G540" t="s">
        <v>1429</v>
      </c>
    </row>
    <row r="541" spans="1:7" x14ac:dyDescent="0.2">
      <c r="A541">
        <v>515</v>
      </c>
      <c r="B541" t="s">
        <v>1239</v>
      </c>
      <c r="C541">
        <v>23</v>
      </c>
      <c r="D541" t="s">
        <v>1031</v>
      </c>
      <c r="E541">
        <v>21</v>
      </c>
      <c r="F541" t="s">
        <v>673</v>
      </c>
      <c r="G541" t="s">
        <v>1429</v>
      </c>
    </row>
    <row r="542" spans="1:7" x14ac:dyDescent="0.2">
      <c r="A542">
        <v>516</v>
      </c>
      <c r="B542" t="s">
        <v>1240</v>
      </c>
      <c r="C542">
        <v>23</v>
      </c>
      <c r="D542" t="s">
        <v>1031</v>
      </c>
      <c r="E542">
        <v>21</v>
      </c>
      <c r="F542" t="s">
        <v>673</v>
      </c>
      <c r="G542" t="s">
        <v>1429</v>
      </c>
    </row>
    <row r="543" spans="1:7" x14ac:dyDescent="0.2">
      <c r="A543">
        <v>517</v>
      </c>
      <c r="B543" t="s">
        <v>1241</v>
      </c>
      <c r="C543">
        <v>23</v>
      </c>
      <c r="D543" t="s">
        <v>1031</v>
      </c>
      <c r="E543">
        <v>21</v>
      </c>
      <c r="F543" t="s">
        <v>673</v>
      </c>
      <c r="G543" t="s">
        <v>1429</v>
      </c>
    </row>
    <row r="544" spans="1:7" x14ac:dyDescent="0.2">
      <c r="A544">
        <v>518</v>
      </c>
      <c r="B544" t="s">
        <v>1242</v>
      </c>
      <c r="C544">
        <v>108</v>
      </c>
      <c r="D544" s="98" t="s">
        <v>1238</v>
      </c>
      <c r="E544">
        <v>21</v>
      </c>
      <c r="F544" t="s">
        <v>673</v>
      </c>
      <c r="G544" t="s">
        <v>1431</v>
      </c>
    </row>
    <row r="545" spans="1:7" x14ac:dyDescent="0.2">
      <c r="A545">
        <v>518</v>
      </c>
      <c r="B545" t="s">
        <v>1242</v>
      </c>
      <c r="C545">
        <v>23</v>
      </c>
      <c r="D545" t="s">
        <v>1031</v>
      </c>
      <c r="E545">
        <v>21</v>
      </c>
      <c r="F545" t="s">
        <v>673</v>
      </c>
      <c r="G545" t="s">
        <v>1429</v>
      </c>
    </row>
    <row r="546" spans="1:7" x14ac:dyDescent="0.2">
      <c r="A546">
        <v>519</v>
      </c>
      <c r="B546" t="s">
        <v>1243</v>
      </c>
      <c r="C546">
        <v>156</v>
      </c>
      <c r="D546" t="s">
        <v>573</v>
      </c>
      <c r="E546">
        <v>32</v>
      </c>
      <c r="F546" t="s">
        <v>560</v>
      </c>
      <c r="G546" t="s">
        <v>1429</v>
      </c>
    </row>
    <row r="547" spans="1:7" x14ac:dyDescent="0.2">
      <c r="A547">
        <v>521</v>
      </c>
      <c r="B547" t="s">
        <v>1244</v>
      </c>
      <c r="C547">
        <v>23</v>
      </c>
      <c r="D547" t="s">
        <v>1031</v>
      </c>
      <c r="E547">
        <v>21</v>
      </c>
      <c r="F547" t="s">
        <v>673</v>
      </c>
      <c r="G547" t="s">
        <v>1429</v>
      </c>
    </row>
    <row r="548" spans="1:7" x14ac:dyDescent="0.2">
      <c r="A548">
        <v>522</v>
      </c>
      <c r="B548" t="s">
        <v>1245</v>
      </c>
      <c r="C548">
        <v>70</v>
      </c>
      <c r="D548" t="s">
        <v>1246</v>
      </c>
      <c r="E548">
        <v>2</v>
      </c>
      <c r="F548" t="s">
        <v>720</v>
      </c>
      <c r="G548" t="s">
        <v>1429</v>
      </c>
    </row>
    <row r="549" spans="1:7" x14ac:dyDescent="0.2">
      <c r="A549">
        <v>523</v>
      </c>
      <c r="B549" t="s">
        <v>1247</v>
      </c>
      <c r="C549">
        <v>70</v>
      </c>
      <c r="D549" t="s">
        <v>1246</v>
      </c>
      <c r="E549">
        <v>2</v>
      </c>
      <c r="F549" t="s">
        <v>720</v>
      </c>
      <c r="G549" t="s">
        <v>1429</v>
      </c>
    </row>
    <row r="550" spans="1:7" x14ac:dyDescent="0.2">
      <c r="A550">
        <v>524</v>
      </c>
      <c r="B550" t="s">
        <v>1248</v>
      </c>
      <c r="C550">
        <v>70</v>
      </c>
      <c r="D550" t="s">
        <v>1246</v>
      </c>
      <c r="E550">
        <v>2</v>
      </c>
      <c r="F550" t="s">
        <v>720</v>
      </c>
      <c r="G550" t="s">
        <v>1429</v>
      </c>
    </row>
    <row r="551" spans="1:7" x14ac:dyDescent="0.2">
      <c r="A551">
        <v>525</v>
      </c>
      <c r="B551" t="s">
        <v>1249</v>
      </c>
      <c r="C551">
        <v>70</v>
      </c>
      <c r="D551" t="s">
        <v>1246</v>
      </c>
      <c r="E551">
        <v>2</v>
      </c>
      <c r="F551" t="s">
        <v>720</v>
      </c>
      <c r="G551" t="s">
        <v>1429</v>
      </c>
    </row>
    <row r="552" spans="1:7" x14ac:dyDescent="0.2">
      <c r="A552">
        <v>526</v>
      </c>
      <c r="B552" t="s">
        <v>1250</v>
      </c>
      <c r="C552">
        <v>23</v>
      </c>
      <c r="D552" t="s">
        <v>1031</v>
      </c>
      <c r="E552">
        <v>21</v>
      </c>
      <c r="F552" t="s">
        <v>673</v>
      </c>
      <c r="G552" t="s">
        <v>1429</v>
      </c>
    </row>
    <row r="553" spans="1:7" x14ac:dyDescent="0.2">
      <c r="A553">
        <v>527</v>
      </c>
      <c r="B553" t="s">
        <v>1251</v>
      </c>
      <c r="C553">
        <v>23</v>
      </c>
      <c r="D553" t="s">
        <v>1031</v>
      </c>
      <c r="E553">
        <v>21</v>
      </c>
      <c r="F553" t="s">
        <v>673</v>
      </c>
      <c r="G553" t="s">
        <v>1429</v>
      </c>
    </row>
    <row r="554" spans="1:7" x14ac:dyDescent="0.2">
      <c r="A554">
        <v>529</v>
      </c>
      <c r="B554" t="s">
        <v>1252</v>
      </c>
      <c r="C554">
        <v>98</v>
      </c>
      <c r="D554" t="s">
        <v>885</v>
      </c>
      <c r="E554">
        <v>2</v>
      </c>
      <c r="F554" t="s">
        <v>720</v>
      </c>
      <c r="G554" t="s">
        <v>1429</v>
      </c>
    </row>
    <row r="555" spans="1:7" x14ac:dyDescent="0.2">
      <c r="A555">
        <v>529</v>
      </c>
      <c r="B555" t="s">
        <v>1252</v>
      </c>
      <c r="C555">
        <v>139</v>
      </c>
      <c r="D555" t="s">
        <v>1253</v>
      </c>
      <c r="E555">
        <v>19</v>
      </c>
      <c r="F555" t="s">
        <v>676</v>
      </c>
      <c r="G555" t="s">
        <v>1429</v>
      </c>
    </row>
    <row r="556" spans="1:7" x14ac:dyDescent="0.2">
      <c r="A556">
        <v>530</v>
      </c>
      <c r="B556" t="s">
        <v>1254</v>
      </c>
      <c r="C556">
        <v>98</v>
      </c>
      <c r="D556" t="s">
        <v>885</v>
      </c>
      <c r="E556">
        <v>2</v>
      </c>
      <c r="F556" t="s">
        <v>720</v>
      </c>
      <c r="G556" t="s">
        <v>1429</v>
      </c>
    </row>
    <row r="557" spans="1:7" x14ac:dyDescent="0.2">
      <c r="A557">
        <v>531</v>
      </c>
      <c r="B557" t="s">
        <v>1255</v>
      </c>
      <c r="C557">
        <v>98</v>
      </c>
      <c r="D557" t="s">
        <v>885</v>
      </c>
      <c r="E557">
        <v>2</v>
      </c>
      <c r="F557" t="s">
        <v>720</v>
      </c>
      <c r="G557" t="s">
        <v>1429</v>
      </c>
    </row>
    <row r="558" spans="1:7" x14ac:dyDescent="0.2">
      <c r="A558">
        <v>532</v>
      </c>
      <c r="B558" t="s">
        <v>1256</v>
      </c>
      <c r="C558">
        <v>98</v>
      </c>
      <c r="D558" t="s">
        <v>885</v>
      </c>
      <c r="E558">
        <v>2</v>
      </c>
      <c r="F558" t="s">
        <v>720</v>
      </c>
      <c r="G558" t="s">
        <v>1429</v>
      </c>
    </row>
    <row r="559" spans="1:7" x14ac:dyDescent="0.2">
      <c r="A559">
        <v>533</v>
      </c>
      <c r="B559" t="s">
        <v>1257</v>
      </c>
      <c r="C559">
        <v>53</v>
      </c>
      <c r="D559" t="s">
        <v>1123</v>
      </c>
      <c r="E559">
        <v>11</v>
      </c>
      <c r="F559" t="s">
        <v>564</v>
      </c>
      <c r="G559" t="s">
        <v>1429</v>
      </c>
    </row>
    <row r="560" spans="1:7" x14ac:dyDescent="0.2">
      <c r="A560">
        <v>534</v>
      </c>
      <c r="B560" t="s">
        <v>1258</v>
      </c>
      <c r="C560">
        <v>53</v>
      </c>
      <c r="D560" t="s">
        <v>1123</v>
      </c>
      <c r="E560">
        <v>11</v>
      </c>
      <c r="F560" t="s">
        <v>564</v>
      </c>
      <c r="G560" t="s">
        <v>1429</v>
      </c>
    </row>
    <row r="561" spans="1:7" x14ac:dyDescent="0.2">
      <c r="A561">
        <v>535</v>
      </c>
      <c r="B561" t="s">
        <v>1259</v>
      </c>
      <c r="C561">
        <v>53</v>
      </c>
      <c r="D561" t="s">
        <v>1123</v>
      </c>
      <c r="E561">
        <v>11</v>
      </c>
      <c r="F561" t="s">
        <v>564</v>
      </c>
      <c r="G561" t="s">
        <v>1429</v>
      </c>
    </row>
    <row r="562" spans="1:7" x14ac:dyDescent="0.2">
      <c r="A562">
        <v>536</v>
      </c>
      <c r="B562" t="s">
        <v>1260</v>
      </c>
      <c r="C562">
        <v>53</v>
      </c>
      <c r="D562" t="s">
        <v>1123</v>
      </c>
      <c r="E562">
        <v>11</v>
      </c>
      <c r="F562" t="s">
        <v>564</v>
      </c>
      <c r="G562" t="s">
        <v>1429</v>
      </c>
    </row>
    <row r="563" spans="1:7" x14ac:dyDescent="0.2">
      <c r="A563">
        <v>537</v>
      </c>
      <c r="B563" t="s">
        <v>1261</v>
      </c>
      <c r="C563">
        <v>53</v>
      </c>
      <c r="D563" t="s">
        <v>1123</v>
      </c>
      <c r="E563">
        <v>11</v>
      </c>
      <c r="F563" t="s">
        <v>564</v>
      </c>
      <c r="G563" t="s">
        <v>1429</v>
      </c>
    </row>
    <row r="564" spans="1:7" x14ac:dyDescent="0.2">
      <c r="A564">
        <v>538</v>
      </c>
      <c r="B564" t="s">
        <v>1262</v>
      </c>
      <c r="C564">
        <v>53</v>
      </c>
      <c r="D564" t="s">
        <v>1123</v>
      </c>
      <c r="E564">
        <v>11</v>
      </c>
      <c r="F564" t="s">
        <v>564</v>
      </c>
      <c r="G564" t="s">
        <v>1429</v>
      </c>
    </row>
    <row r="565" spans="1:7" x14ac:dyDescent="0.2">
      <c r="A565">
        <v>539</v>
      </c>
      <c r="B565" t="s">
        <v>1263</v>
      </c>
      <c r="C565">
        <v>8</v>
      </c>
      <c r="D565" t="s">
        <v>590</v>
      </c>
      <c r="E565">
        <v>11</v>
      </c>
      <c r="F565" t="s">
        <v>564</v>
      </c>
      <c r="G565" t="s">
        <v>1430</v>
      </c>
    </row>
    <row r="566" spans="1:7" x14ac:dyDescent="0.2">
      <c r="A566">
        <v>539</v>
      </c>
      <c r="B566" t="s">
        <v>1263</v>
      </c>
      <c r="C566">
        <v>13</v>
      </c>
      <c r="D566" t="s">
        <v>877</v>
      </c>
      <c r="E566">
        <v>11</v>
      </c>
      <c r="F566" t="s">
        <v>564</v>
      </c>
      <c r="G566" t="s">
        <v>1429</v>
      </c>
    </row>
    <row r="567" spans="1:7" x14ac:dyDescent="0.2">
      <c r="A567">
        <v>540</v>
      </c>
      <c r="B567" t="s">
        <v>1264</v>
      </c>
      <c r="C567">
        <v>8</v>
      </c>
      <c r="D567" t="s">
        <v>590</v>
      </c>
      <c r="E567">
        <v>11</v>
      </c>
      <c r="F567" t="s">
        <v>564</v>
      </c>
      <c r="G567" t="s">
        <v>1430</v>
      </c>
    </row>
    <row r="568" spans="1:7" x14ac:dyDescent="0.2">
      <c r="A568">
        <v>541</v>
      </c>
      <c r="B568" t="s">
        <v>1265</v>
      </c>
      <c r="C568">
        <v>8</v>
      </c>
      <c r="D568" t="s">
        <v>590</v>
      </c>
      <c r="E568">
        <v>11</v>
      </c>
      <c r="F568" t="s">
        <v>564</v>
      </c>
      <c r="G568" t="s">
        <v>1430</v>
      </c>
    </row>
    <row r="569" spans="1:7" x14ac:dyDescent="0.2">
      <c r="A569">
        <v>542</v>
      </c>
      <c r="B569" t="s">
        <v>1266</v>
      </c>
      <c r="C569">
        <v>13</v>
      </c>
      <c r="D569" t="s">
        <v>877</v>
      </c>
      <c r="E569">
        <v>11</v>
      </c>
      <c r="F569" t="s">
        <v>564</v>
      </c>
      <c r="G569" t="s">
        <v>1429</v>
      </c>
    </row>
    <row r="570" spans="1:7" x14ac:dyDescent="0.2">
      <c r="A570">
        <v>543</v>
      </c>
      <c r="B570" t="s">
        <v>1267</v>
      </c>
      <c r="C570">
        <v>113</v>
      </c>
      <c r="D570" t="s">
        <v>957</v>
      </c>
      <c r="E570">
        <v>11</v>
      </c>
      <c r="F570" t="s">
        <v>564</v>
      </c>
      <c r="G570" t="s">
        <v>1429</v>
      </c>
    </row>
    <row r="571" spans="1:7" x14ac:dyDescent="0.2">
      <c r="A571">
        <v>544</v>
      </c>
      <c r="B571" t="s">
        <v>1268</v>
      </c>
      <c r="C571">
        <v>23</v>
      </c>
      <c r="D571" t="s">
        <v>1031</v>
      </c>
      <c r="E571">
        <v>21</v>
      </c>
      <c r="F571" t="s">
        <v>673</v>
      </c>
      <c r="G571" t="s">
        <v>1429</v>
      </c>
    </row>
    <row r="572" spans="1:7" x14ac:dyDescent="0.2">
      <c r="A572">
        <v>545</v>
      </c>
      <c r="B572" t="s">
        <v>1269</v>
      </c>
      <c r="C572">
        <v>81</v>
      </c>
      <c r="D572" t="s">
        <v>1145</v>
      </c>
      <c r="E572">
        <v>33</v>
      </c>
      <c r="F572" t="s">
        <v>578</v>
      </c>
      <c r="G572" t="s">
        <v>1429</v>
      </c>
    </row>
    <row r="573" spans="1:7" x14ac:dyDescent="0.2">
      <c r="A573">
        <v>546</v>
      </c>
      <c r="B573" t="s">
        <v>1270</v>
      </c>
      <c r="C573">
        <v>81</v>
      </c>
      <c r="D573" t="s">
        <v>1145</v>
      </c>
      <c r="E573">
        <v>33</v>
      </c>
      <c r="F573" t="s">
        <v>578</v>
      </c>
      <c r="G573" t="s">
        <v>1429</v>
      </c>
    </row>
    <row r="574" spans="1:7" x14ac:dyDescent="0.2">
      <c r="A574">
        <v>547</v>
      </c>
      <c r="B574" t="s">
        <v>1271</v>
      </c>
      <c r="C574">
        <v>81</v>
      </c>
      <c r="D574" t="s">
        <v>1145</v>
      </c>
      <c r="E574">
        <v>33</v>
      </c>
      <c r="F574" t="s">
        <v>578</v>
      </c>
      <c r="G574" t="s">
        <v>1429</v>
      </c>
    </row>
    <row r="575" spans="1:7" x14ac:dyDescent="0.2">
      <c r="A575">
        <v>548</v>
      </c>
      <c r="B575" t="s">
        <v>1272</v>
      </c>
      <c r="C575">
        <v>81</v>
      </c>
      <c r="D575" t="s">
        <v>1145</v>
      </c>
      <c r="E575">
        <v>33</v>
      </c>
      <c r="F575" t="s">
        <v>578</v>
      </c>
      <c r="G575" t="s">
        <v>1429</v>
      </c>
    </row>
    <row r="576" spans="1:7" x14ac:dyDescent="0.2">
      <c r="A576">
        <v>550</v>
      </c>
      <c r="B576" t="s">
        <v>1273</v>
      </c>
      <c r="C576">
        <v>148</v>
      </c>
      <c r="D576" t="s">
        <v>571</v>
      </c>
      <c r="E576">
        <v>32</v>
      </c>
      <c r="F576" t="s">
        <v>560</v>
      </c>
      <c r="G576" t="s">
        <v>1429</v>
      </c>
    </row>
    <row r="577" spans="1:7" x14ac:dyDescent="0.2">
      <c r="A577">
        <v>551</v>
      </c>
      <c r="B577" t="s">
        <v>1274</v>
      </c>
      <c r="C577">
        <v>148</v>
      </c>
      <c r="D577" t="s">
        <v>571</v>
      </c>
      <c r="E577">
        <v>32</v>
      </c>
      <c r="F577" t="s">
        <v>560</v>
      </c>
      <c r="G577" t="s">
        <v>1429</v>
      </c>
    </row>
    <row r="578" spans="1:7" x14ac:dyDescent="0.2">
      <c r="A578">
        <v>552</v>
      </c>
      <c r="B578" t="s">
        <v>1275</v>
      </c>
      <c r="C578">
        <v>23</v>
      </c>
      <c r="D578" t="s">
        <v>1031</v>
      </c>
      <c r="E578">
        <v>21</v>
      </c>
      <c r="F578" t="s">
        <v>673</v>
      </c>
      <c r="G578" t="s">
        <v>1429</v>
      </c>
    </row>
    <row r="579" spans="1:7" x14ac:dyDescent="0.2">
      <c r="A579">
        <v>553</v>
      </c>
      <c r="B579" t="s">
        <v>1276</v>
      </c>
      <c r="C579">
        <v>125</v>
      </c>
      <c r="D579" t="s">
        <v>1228</v>
      </c>
      <c r="E579">
        <v>10</v>
      </c>
      <c r="F579" t="s">
        <v>1160</v>
      </c>
      <c r="G579" t="s">
        <v>1429</v>
      </c>
    </row>
    <row r="580" spans="1:7" x14ac:dyDescent="0.2">
      <c r="A580">
        <v>553</v>
      </c>
      <c r="B580" t="s">
        <v>1276</v>
      </c>
      <c r="C580">
        <v>94</v>
      </c>
      <c r="D580" t="s">
        <v>1164</v>
      </c>
      <c r="E580">
        <v>10</v>
      </c>
      <c r="F580" t="s">
        <v>1160</v>
      </c>
      <c r="G580" t="s">
        <v>1430</v>
      </c>
    </row>
    <row r="581" spans="1:7" x14ac:dyDescent="0.2">
      <c r="A581">
        <v>554</v>
      </c>
      <c r="B581" t="s">
        <v>1277</v>
      </c>
      <c r="C581">
        <v>94</v>
      </c>
      <c r="D581" t="s">
        <v>1164</v>
      </c>
      <c r="E581">
        <v>10</v>
      </c>
      <c r="F581" t="s">
        <v>1160</v>
      </c>
      <c r="G581" t="s">
        <v>1430</v>
      </c>
    </row>
    <row r="582" spans="1:7" x14ac:dyDescent="0.2">
      <c r="A582">
        <v>555</v>
      </c>
      <c r="B582" t="s">
        <v>1278</v>
      </c>
      <c r="C582">
        <v>125</v>
      </c>
      <c r="D582" t="s">
        <v>1228</v>
      </c>
      <c r="E582">
        <v>10</v>
      </c>
      <c r="F582" t="s">
        <v>1160</v>
      </c>
      <c r="G582" t="s">
        <v>1429</v>
      </c>
    </row>
    <row r="583" spans="1:7" x14ac:dyDescent="0.2">
      <c r="A583">
        <v>555</v>
      </c>
      <c r="B583" t="s">
        <v>1278</v>
      </c>
      <c r="C583">
        <v>49</v>
      </c>
      <c r="D583" t="s">
        <v>1279</v>
      </c>
      <c r="E583">
        <v>10</v>
      </c>
      <c r="F583" t="s">
        <v>1160</v>
      </c>
      <c r="G583" t="s">
        <v>1432</v>
      </c>
    </row>
    <row r="584" spans="1:7" x14ac:dyDescent="0.2">
      <c r="A584">
        <v>558</v>
      </c>
      <c r="B584" t="s">
        <v>1280</v>
      </c>
      <c r="C584">
        <v>81</v>
      </c>
      <c r="D584" t="s">
        <v>1145</v>
      </c>
      <c r="E584">
        <v>33</v>
      </c>
      <c r="F584" t="s">
        <v>578</v>
      </c>
      <c r="G584" t="s">
        <v>1429</v>
      </c>
    </row>
    <row r="585" spans="1:7" x14ac:dyDescent="0.2">
      <c r="A585">
        <v>559</v>
      </c>
      <c r="B585" t="s">
        <v>1281</v>
      </c>
      <c r="C585">
        <v>28</v>
      </c>
      <c r="D585" t="s">
        <v>923</v>
      </c>
      <c r="E585">
        <v>33</v>
      </c>
      <c r="F585" t="s">
        <v>578</v>
      </c>
      <c r="G585" t="s">
        <v>1430</v>
      </c>
    </row>
    <row r="586" spans="1:7" x14ac:dyDescent="0.2">
      <c r="A586">
        <v>560</v>
      </c>
      <c r="B586" t="s">
        <v>1282</v>
      </c>
      <c r="C586">
        <v>28</v>
      </c>
      <c r="D586" t="s">
        <v>923</v>
      </c>
      <c r="E586">
        <v>33</v>
      </c>
      <c r="F586" t="s">
        <v>578</v>
      </c>
      <c r="G586" t="s">
        <v>1430</v>
      </c>
    </row>
    <row r="587" spans="1:7" x14ac:dyDescent="0.2">
      <c r="A587">
        <v>561</v>
      </c>
      <c r="B587" t="s">
        <v>1283</v>
      </c>
      <c r="C587">
        <v>28</v>
      </c>
      <c r="D587" t="s">
        <v>923</v>
      </c>
      <c r="E587">
        <v>33</v>
      </c>
      <c r="F587" t="s">
        <v>578</v>
      </c>
      <c r="G587" t="s">
        <v>1430</v>
      </c>
    </row>
    <row r="588" spans="1:7" x14ac:dyDescent="0.2">
      <c r="A588">
        <v>562</v>
      </c>
      <c r="B588" t="s">
        <v>1284</v>
      </c>
      <c r="C588">
        <v>28</v>
      </c>
      <c r="D588" t="s">
        <v>923</v>
      </c>
      <c r="E588">
        <v>33</v>
      </c>
      <c r="F588" t="s">
        <v>578</v>
      </c>
      <c r="G588" t="s">
        <v>1430</v>
      </c>
    </row>
    <row r="589" spans="1:7" x14ac:dyDescent="0.2">
      <c r="A589">
        <v>563</v>
      </c>
      <c r="B589" t="s">
        <v>1285</v>
      </c>
      <c r="C589">
        <v>28</v>
      </c>
      <c r="D589" t="s">
        <v>923</v>
      </c>
      <c r="E589">
        <v>33</v>
      </c>
      <c r="F589" t="s">
        <v>578</v>
      </c>
      <c r="G589" t="s">
        <v>1430</v>
      </c>
    </row>
    <row r="590" spans="1:7" x14ac:dyDescent="0.2">
      <c r="A590">
        <v>564</v>
      </c>
      <c r="B590" t="s">
        <v>1286</v>
      </c>
      <c r="C590">
        <v>178</v>
      </c>
      <c r="D590" t="s">
        <v>1150</v>
      </c>
      <c r="E590">
        <v>33</v>
      </c>
      <c r="F590" t="s">
        <v>578</v>
      </c>
      <c r="G590" t="s">
        <v>1429</v>
      </c>
    </row>
    <row r="591" spans="1:7" x14ac:dyDescent="0.2">
      <c r="A591">
        <v>565</v>
      </c>
      <c r="B591" t="s">
        <v>1287</v>
      </c>
      <c r="C591">
        <v>144</v>
      </c>
      <c r="D591" t="s">
        <v>1094</v>
      </c>
      <c r="E591">
        <v>33</v>
      </c>
      <c r="F591" t="s">
        <v>578</v>
      </c>
      <c r="G591" t="s">
        <v>1429</v>
      </c>
    </row>
    <row r="592" spans="1:7" x14ac:dyDescent="0.2">
      <c r="A592">
        <v>566</v>
      </c>
      <c r="B592" t="s">
        <v>1288</v>
      </c>
      <c r="C592">
        <v>144</v>
      </c>
      <c r="D592" t="s">
        <v>1094</v>
      </c>
      <c r="E592">
        <v>33</v>
      </c>
      <c r="F592" t="s">
        <v>578</v>
      </c>
      <c r="G592" t="s">
        <v>1429</v>
      </c>
    </row>
    <row r="593" spans="1:7" x14ac:dyDescent="0.2">
      <c r="A593">
        <v>567</v>
      </c>
      <c r="B593" t="s">
        <v>1289</v>
      </c>
      <c r="C593">
        <v>144</v>
      </c>
      <c r="D593" t="s">
        <v>1094</v>
      </c>
      <c r="E593">
        <v>33</v>
      </c>
      <c r="F593" t="s">
        <v>578</v>
      </c>
      <c r="G593" t="s">
        <v>1429</v>
      </c>
    </row>
    <row r="594" spans="1:7" x14ac:dyDescent="0.2">
      <c r="A594">
        <v>568</v>
      </c>
      <c r="B594" t="s">
        <v>1290</v>
      </c>
      <c r="C594">
        <v>144</v>
      </c>
      <c r="D594" t="s">
        <v>1094</v>
      </c>
      <c r="E594">
        <v>33</v>
      </c>
      <c r="F594" t="s">
        <v>578</v>
      </c>
      <c r="G594" t="s">
        <v>1429</v>
      </c>
    </row>
    <row r="595" spans="1:7" x14ac:dyDescent="0.2">
      <c r="A595">
        <v>569</v>
      </c>
      <c r="B595" t="s">
        <v>1291</v>
      </c>
      <c r="C595">
        <v>144</v>
      </c>
      <c r="D595" t="s">
        <v>1094</v>
      </c>
      <c r="E595">
        <v>33</v>
      </c>
      <c r="F595" t="s">
        <v>578</v>
      </c>
      <c r="G595" t="s">
        <v>1429</v>
      </c>
    </row>
    <row r="596" spans="1:7" x14ac:dyDescent="0.2">
      <c r="A596">
        <v>570</v>
      </c>
      <c r="B596" t="s">
        <v>1292</v>
      </c>
      <c r="C596">
        <v>144</v>
      </c>
      <c r="D596" t="s">
        <v>1094</v>
      </c>
      <c r="E596">
        <v>33</v>
      </c>
      <c r="F596" t="s">
        <v>578</v>
      </c>
      <c r="G596" t="s">
        <v>1429</v>
      </c>
    </row>
    <row r="597" spans="1:7" x14ac:dyDescent="0.2">
      <c r="A597">
        <v>571</v>
      </c>
      <c r="B597" t="s">
        <v>1293</v>
      </c>
      <c r="C597">
        <v>137</v>
      </c>
      <c r="D597" t="s">
        <v>555</v>
      </c>
      <c r="E597">
        <v>9</v>
      </c>
      <c r="F597" t="s">
        <v>556</v>
      </c>
      <c r="G597" t="s">
        <v>1429</v>
      </c>
    </row>
    <row r="598" spans="1:7" x14ac:dyDescent="0.2">
      <c r="A598">
        <v>572</v>
      </c>
      <c r="B598" t="s">
        <v>1294</v>
      </c>
      <c r="C598">
        <v>1</v>
      </c>
      <c r="D598" t="s">
        <v>760</v>
      </c>
      <c r="E598">
        <v>9</v>
      </c>
      <c r="F598" t="s">
        <v>556</v>
      </c>
      <c r="G598" t="s">
        <v>1429</v>
      </c>
    </row>
    <row r="599" spans="1:7" x14ac:dyDescent="0.2">
      <c r="A599">
        <v>573</v>
      </c>
      <c r="B599" t="s">
        <v>1295</v>
      </c>
      <c r="C599">
        <v>15</v>
      </c>
      <c r="D599" t="s">
        <v>1296</v>
      </c>
      <c r="E599">
        <v>6</v>
      </c>
      <c r="F599" t="s">
        <v>1007</v>
      </c>
      <c r="G599" t="s">
        <v>1429</v>
      </c>
    </row>
    <row r="600" spans="1:7" x14ac:dyDescent="0.2">
      <c r="A600">
        <v>573</v>
      </c>
      <c r="B600" t="s">
        <v>1295</v>
      </c>
      <c r="C600">
        <v>179</v>
      </c>
      <c r="D600" t="s">
        <v>1297</v>
      </c>
      <c r="E600">
        <v>33</v>
      </c>
      <c r="F600" t="s">
        <v>578</v>
      </c>
      <c r="G600" t="s">
        <v>1429</v>
      </c>
    </row>
    <row r="601" spans="1:7" x14ac:dyDescent="0.2">
      <c r="A601">
        <v>574</v>
      </c>
      <c r="B601" t="s">
        <v>1298</v>
      </c>
      <c r="C601">
        <v>179</v>
      </c>
      <c r="D601" t="s">
        <v>1297</v>
      </c>
      <c r="E601">
        <v>33</v>
      </c>
      <c r="F601" t="s">
        <v>578</v>
      </c>
      <c r="G601" t="s">
        <v>1429</v>
      </c>
    </row>
    <row r="602" spans="1:7" x14ac:dyDescent="0.2">
      <c r="A602">
        <v>575</v>
      </c>
      <c r="B602" t="s">
        <v>1299</v>
      </c>
      <c r="C602">
        <v>82</v>
      </c>
      <c r="D602" t="s">
        <v>1300</v>
      </c>
      <c r="E602">
        <v>6</v>
      </c>
      <c r="F602" t="s">
        <v>1007</v>
      </c>
      <c r="G602" t="s">
        <v>1429</v>
      </c>
    </row>
    <row r="603" spans="1:7" x14ac:dyDescent="0.2">
      <c r="A603">
        <v>576</v>
      </c>
      <c r="B603" t="s">
        <v>1301</v>
      </c>
      <c r="C603">
        <v>88</v>
      </c>
      <c r="D603" t="s">
        <v>1302</v>
      </c>
      <c r="E603">
        <v>6</v>
      </c>
      <c r="F603" t="s">
        <v>1007</v>
      </c>
      <c r="G603" t="s">
        <v>1429</v>
      </c>
    </row>
    <row r="604" spans="1:7" x14ac:dyDescent="0.2">
      <c r="A604">
        <v>577</v>
      </c>
      <c r="B604" t="s">
        <v>1303</v>
      </c>
      <c r="C604">
        <v>120</v>
      </c>
      <c r="D604" t="s">
        <v>1180</v>
      </c>
      <c r="E604">
        <v>6</v>
      </c>
      <c r="F604" t="s">
        <v>1007</v>
      </c>
      <c r="G604" t="s">
        <v>1429</v>
      </c>
    </row>
    <row r="605" spans="1:7" x14ac:dyDescent="0.2">
      <c r="A605">
        <v>578</v>
      </c>
      <c r="B605" t="s">
        <v>1304</v>
      </c>
      <c r="C605">
        <v>120</v>
      </c>
      <c r="D605" t="s">
        <v>1180</v>
      </c>
      <c r="E605">
        <v>6</v>
      </c>
      <c r="F605" t="s">
        <v>1007</v>
      </c>
      <c r="G605" t="s">
        <v>1429</v>
      </c>
    </row>
    <row r="606" spans="1:7" x14ac:dyDescent="0.2">
      <c r="A606">
        <v>579</v>
      </c>
      <c r="B606" t="s">
        <v>1305</v>
      </c>
      <c r="C606">
        <v>36</v>
      </c>
      <c r="D606" t="s">
        <v>700</v>
      </c>
      <c r="E606">
        <v>11</v>
      </c>
      <c r="F606" t="s">
        <v>564</v>
      </c>
      <c r="G606" t="s">
        <v>1431</v>
      </c>
    </row>
    <row r="607" spans="1:7" x14ac:dyDescent="0.2">
      <c r="A607">
        <v>579</v>
      </c>
      <c r="B607" t="s">
        <v>1305</v>
      </c>
      <c r="C607">
        <v>30</v>
      </c>
      <c r="D607" t="s">
        <v>1306</v>
      </c>
      <c r="E607">
        <v>11</v>
      </c>
      <c r="F607" t="s">
        <v>564</v>
      </c>
      <c r="G607" t="s">
        <v>1431</v>
      </c>
    </row>
    <row r="608" spans="1:7" x14ac:dyDescent="0.2">
      <c r="A608">
        <v>580</v>
      </c>
      <c r="B608" t="s">
        <v>1307</v>
      </c>
      <c r="C608">
        <v>36</v>
      </c>
      <c r="D608" t="s">
        <v>700</v>
      </c>
      <c r="E608">
        <v>11</v>
      </c>
      <c r="F608" t="s">
        <v>564</v>
      </c>
      <c r="G608" t="s">
        <v>1431</v>
      </c>
    </row>
    <row r="609" spans="1:7" x14ac:dyDescent="0.2">
      <c r="A609">
        <v>581</v>
      </c>
      <c r="B609" t="s">
        <v>1308</v>
      </c>
      <c r="C609">
        <v>36</v>
      </c>
      <c r="D609" t="s">
        <v>700</v>
      </c>
      <c r="E609">
        <v>11</v>
      </c>
      <c r="F609" t="s">
        <v>564</v>
      </c>
      <c r="G609" t="s">
        <v>1431</v>
      </c>
    </row>
    <row r="610" spans="1:7" x14ac:dyDescent="0.2">
      <c r="A610">
        <v>582</v>
      </c>
      <c r="B610" t="s">
        <v>499</v>
      </c>
      <c r="C610">
        <v>155</v>
      </c>
      <c r="D610" t="s">
        <v>1309</v>
      </c>
      <c r="E610">
        <v>6</v>
      </c>
      <c r="F610" t="s">
        <v>1007</v>
      </c>
      <c r="G610" t="s">
        <v>1429</v>
      </c>
    </row>
    <row r="611" spans="1:7" x14ac:dyDescent="0.2">
      <c r="A611">
        <v>583</v>
      </c>
      <c r="B611" t="s">
        <v>1310</v>
      </c>
      <c r="C611">
        <v>79</v>
      </c>
      <c r="D611" t="s">
        <v>1311</v>
      </c>
      <c r="E611">
        <v>31</v>
      </c>
      <c r="F611" t="s">
        <v>1312</v>
      </c>
      <c r="G611" t="s">
        <v>1429</v>
      </c>
    </row>
    <row r="612" spans="1:7" x14ac:dyDescent="0.2">
      <c r="A612">
        <v>584</v>
      </c>
      <c r="B612" t="s">
        <v>1313</v>
      </c>
      <c r="C612">
        <v>79</v>
      </c>
      <c r="D612" t="s">
        <v>1311</v>
      </c>
      <c r="E612">
        <v>31</v>
      </c>
      <c r="F612" t="s">
        <v>1312</v>
      </c>
      <c r="G612" t="s">
        <v>1429</v>
      </c>
    </row>
    <row r="613" spans="1:7" x14ac:dyDescent="0.2">
      <c r="A613">
        <v>585</v>
      </c>
      <c r="B613" t="s">
        <v>1314</v>
      </c>
      <c r="C613">
        <v>79</v>
      </c>
      <c r="D613" t="s">
        <v>1311</v>
      </c>
      <c r="E613">
        <v>31</v>
      </c>
      <c r="F613" t="s">
        <v>1312</v>
      </c>
      <c r="G613" t="s">
        <v>1429</v>
      </c>
    </row>
    <row r="614" spans="1:7" x14ac:dyDescent="0.2">
      <c r="A614">
        <v>586</v>
      </c>
      <c r="B614" t="s">
        <v>1315</v>
      </c>
      <c r="C614">
        <v>70</v>
      </c>
      <c r="D614" t="s">
        <v>1246</v>
      </c>
      <c r="E614">
        <v>2</v>
      </c>
      <c r="F614" t="s">
        <v>720</v>
      </c>
      <c r="G614" t="s">
        <v>1429</v>
      </c>
    </row>
    <row r="615" spans="1:7" x14ac:dyDescent="0.2">
      <c r="A615">
        <v>587</v>
      </c>
      <c r="B615" t="s">
        <v>1316</v>
      </c>
      <c r="C615">
        <v>79</v>
      </c>
      <c r="D615" t="s">
        <v>1311</v>
      </c>
      <c r="E615">
        <v>31</v>
      </c>
      <c r="F615" t="s">
        <v>1312</v>
      </c>
      <c r="G615" t="s">
        <v>1429</v>
      </c>
    </row>
    <row r="616" spans="1:7" x14ac:dyDescent="0.2">
      <c r="A616">
        <v>588</v>
      </c>
      <c r="B616" t="s">
        <v>1317</v>
      </c>
      <c r="C616">
        <v>181</v>
      </c>
      <c r="D616" t="s">
        <v>1318</v>
      </c>
      <c r="E616">
        <v>6</v>
      </c>
      <c r="F616" t="s">
        <v>1007</v>
      </c>
      <c r="G616" t="s">
        <v>1429</v>
      </c>
    </row>
    <row r="617" spans="1:7" x14ac:dyDescent="0.2">
      <c r="A617">
        <v>589</v>
      </c>
      <c r="B617" t="s">
        <v>1319</v>
      </c>
      <c r="C617">
        <v>181</v>
      </c>
      <c r="D617" t="s">
        <v>1318</v>
      </c>
      <c r="E617">
        <v>6</v>
      </c>
      <c r="F617" t="s">
        <v>1007</v>
      </c>
      <c r="G617" t="s">
        <v>1429</v>
      </c>
    </row>
    <row r="618" spans="1:7" x14ac:dyDescent="0.2">
      <c r="A618">
        <v>590</v>
      </c>
      <c r="B618" t="s">
        <v>1320</v>
      </c>
      <c r="C618">
        <v>181</v>
      </c>
      <c r="D618" t="s">
        <v>1318</v>
      </c>
      <c r="E618">
        <v>6</v>
      </c>
      <c r="F618" t="s">
        <v>1007</v>
      </c>
      <c r="G618" t="s">
        <v>1429</v>
      </c>
    </row>
    <row r="619" spans="1:7" x14ac:dyDescent="0.2">
      <c r="A619">
        <v>591</v>
      </c>
      <c r="B619" t="s">
        <v>1321</v>
      </c>
      <c r="C619">
        <v>181</v>
      </c>
      <c r="D619" t="s">
        <v>1318</v>
      </c>
      <c r="E619">
        <v>6</v>
      </c>
      <c r="F619" t="s">
        <v>1007</v>
      </c>
      <c r="G619" t="s">
        <v>1429</v>
      </c>
    </row>
    <row r="620" spans="1:7" x14ac:dyDescent="0.2">
      <c r="A620">
        <v>592</v>
      </c>
      <c r="B620" t="s">
        <v>1322</v>
      </c>
      <c r="C620">
        <v>181</v>
      </c>
      <c r="D620" t="s">
        <v>1318</v>
      </c>
      <c r="E620">
        <v>6</v>
      </c>
      <c r="F620" t="s">
        <v>1007</v>
      </c>
      <c r="G620" t="s">
        <v>1429</v>
      </c>
    </row>
    <row r="621" spans="1:7" x14ac:dyDescent="0.2">
      <c r="A621">
        <v>593</v>
      </c>
      <c r="B621" t="s">
        <v>1323</v>
      </c>
      <c r="C621">
        <v>181</v>
      </c>
      <c r="D621" t="s">
        <v>1318</v>
      </c>
      <c r="E621">
        <v>6</v>
      </c>
      <c r="F621" t="s">
        <v>1007</v>
      </c>
      <c r="G621" t="s">
        <v>1429</v>
      </c>
    </row>
    <row r="622" spans="1:7" x14ac:dyDescent="0.2">
      <c r="A622">
        <v>594</v>
      </c>
      <c r="B622" t="s">
        <v>1324</v>
      </c>
      <c r="C622">
        <v>126</v>
      </c>
      <c r="D622" t="s">
        <v>1325</v>
      </c>
      <c r="E622">
        <v>5</v>
      </c>
      <c r="F622" t="s">
        <v>753</v>
      </c>
      <c r="G622" t="s">
        <v>1429</v>
      </c>
    </row>
    <row r="623" spans="1:7" x14ac:dyDescent="0.2">
      <c r="A623">
        <v>595</v>
      </c>
      <c r="B623" t="s">
        <v>1326</v>
      </c>
      <c r="C623">
        <v>75</v>
      </c>
      <c r="D623" t="s">
        <v>1327</v>
      </c>
      <c r="E623">
        <v>12</v>
      </c>
      <c r="F623" t="s">
        <v>1328</v>
      </c>
      <c r="G623" t="s">
        <v>1429</v>
      </c>
    </row>
    <row r="624" spans="1:7" x14ac:dyDescent="0.2">
      <c r="A624">
        <v>596</v>
      </c>
      <c r="B624" t="s">
        <v>1329</v>
      </c>
      <c r="C624">
        <v>75</v>
      </c>
      <c r="D624" t="s">
        <v>1327</v>
      </c>
      <c r="E624">
        <v>12</v>
      </c>
      <c r="F624" t="s">
        <v>1328</v>
      </c>
      <c r="G624" t="s">
        <v>1429</v>
      </c>
    </row>
    <row r="625" spans="1:7" x14ac:dyDescent="0.2">
      <c r="A625">
        <v>597</v>
      </c>
      <c r="B625" t="s">
        <v>1330</v>
      </c>
      <c r="C625">
        <v>156</v>
      </c>
      <c r="D625" t="s">
        <v>573</v>
      </c>
      <c r="E625">
        <v>32</v>
      </c>
      <c r="F625" t="s">
        <v>560</v>
      </c>
      <c r="G625" t="s">
        <v>1429</v>
      </c>
    </row>
    <row r="626" spans="1:7" x14ac:dyDescent="0.2">
      <c r="A626">
        <v>598</v>
      </c>
      <c r="B626" t="s">
        <v>1331</v>
      </c>
      <c r="C626">
        <v>156</v>
      </c>
      <c r="D626" t="s">
        <v>573</v>
      </c>
      <c r="E626">
        <v>32</v>
      </c>
      <c r="F626" t="s">
        <v>560</v>
      </c>
      <c r="G626" t="s">
        <v>1429</v>
      </c>
    </row>
    <row r="627" spans="1:7" x14ac:dyDescent="0.2">
      <c r="A627">
        <v>599</v>
      </c>
      <c r="B627" t="s">
        <v>1332</v>
      </c>
      <c r="C627">
        <v>170</v>
      </c>
      <c r="D627" t="s">
        <v>791</v>
      </c>
      <c r="E627">
        <v>11</v>
      </c>
      <c r="F627" t="s">
        <v>564</v>
      </c>
      <c r="G627" t="s">
        <v>1429</v>
      </c>
    </row>
    <row r="628" spans="1:7" x14ac:dyDescent="0.2">
      <c r="A628">
        <v>600</v>
      </c>
      <c r="B628" t="s">
        <v>1333</v>
      </c>
      <c r="C628">
        <v>21</v>
      </c>
      <c r="D628" t="s">
        <v>1334</v>
      </c>
      <c r="E628">
        <v>11</v>
      </c>
      <c r="F628" t="s">
        <v>564</v>
      </c>
      <c r="G628" t="s">
        <v>1430</v>
      </c>
    </row>
    <row r="629" spans="1:7" x14ac:dyDescent="0.2">
      <c r="A629">
        <v>601</v>
      </c>
      <c r="B629" t="s">
        <v>1335</v>
      </c>
      <c r="C629">
        <v>21</v>
      </c>
      <c r="D629" t="s">
        <v>1334</v>
      </c>
      <c r="E629">
        <v>11</v>
      </c>
      <c r="F629" t="s">
        <v>564</v>
      </c>
      <c r="G629" t="s">
        <v>1430</v>
      </c>
    </row>
    <row r="630" spans="1:7" x14ac:dyDescent="0.2">
      <c r="A630">
        <v>602</v>
      </c>
      <c r="B630" t="s">
        <v>1336</v>
      </c>
      <c r="C630">
        <v>13</v>
      </c>
      <c r="D630" t="s">
        <v>877</v>
      </c>
      <c r="E630">
        <v>11</v>
      </c>
      <c r="F630" t="s">
        <v>564</v>
      </c>
      <c r="G630" t="s">
        <v>1429</v>
      </c>
    </row>
    <row r="631" spans="1:7" x14ac:dyDescent="0.2">
      <c r="A631">
        <v>603</v>
      </c>
      <c r="B631" t="s">
        <v>1337</v>
      </c>
      <c r="C631">
        <v>180</v>
      </c>
      <c r="D631" t="s">
        <v>640</v>
      </c>
      <c r="E631">
        <v>11</v>
      </c>
      <c r="F631" t="s">
        <v>564</v>
      </c>
      <c r="G631" t="s">
        <v>1431</v>
      </c>
    </row>
    <row r="632" spans="1:7" x14ac:dyDescent="0.2">
      <c r="A632">
        <v>604</v>
      </c>
      <c r="B632" t="s">
        <v>1338</v>
      </c>
      <c r="C632">
        <v>180</v>
      </c>
      <c r="D632" t="s">
        <v>640</v>
      </c>
      <c r="E632">
        <v>11</v>
      </c>
      <c r="F632" t="s">
        <v>564</v>
      </c>
      <c r="G632" t="s">
        <v>1431</v>
      </c>
    </row>
    <row r="633" spans="1:7" x14ac:dyDescent="0.2">
      <c r="A633">
        <v>605</v>
      </c>
      <c r="B633" t="s">
        <v>1339</v>
      </c>
      <c r="C633">
        <v>180</v>
      </c>
      <c r="D633" t="s">
        <v>640</v>
      </c>
      <c r="E633">
        <v>11</v>
      </c>
      <c r="F633" t="s">
        <v>564</v>
      </c>
      <c r="G633" t="s">
        <v>1431</v>
      </c>
    </row>
    <row r="634" spans="1:7" x14ac:dyDescent="0.2">
      <c r="A634">
        <v>606</v>
      </c>
      <c r="B634" t="s">
        <v>1340</v>
      </c>
      <c r="C634">
        <v>25</v>
      </c>
      <c r="D634" t="s">
        <v>1341</v>
      </c>
      <c r="E634">
        <v>3</v>
      </c>
      <c r="F634" t="s">
        <v>658</v>
      </c>
      <c r="G634" t="s">
        <v>1431</v>
      </c>
    </row>
    <row r="635" spans="1:7" x14ac:dyDescent="0.2">
      <c r="A635">
        <v>607</v>
      </c>
      <c r="B635" t="s">
        <v>1342</v>
      </c>
      <c r="C635">
        <v>25</v>
      </c>
      <c r="D635" t="s">
        <v>1341</v>
      </c>
      <c r="E635">
        <v>3</v>
      </c>
      <c r="F635" t="s">
        <v>658</v>
      </c>
      <c r="G635" t="s">
        <v>1431</v>
      </c>
    </row>
    <row r="636" spans="1:7" x14ac:dyDescent="0.2">
      <c r="A636">
        <v>608</v>
      </c>
      <c r="B636" t="s">
        <v>1343</v>
      </c>
      <c r="C636">
        <v>25</v>
      </c>
      <c r="D636" t="s">
        <v>1341</v>
      </c>
      <c r="E636">
        <v>3</v>
      </c>
      <c r="F636" t="s">
        <v>658</v>
      </c>
      <c r="G636" t="s">
        <v>1431</v>
      </c>
    </row>
    <row r="637" spans="1:7" x14ac:dyDescent="0.2">
      <c r="A637">
        <v>609</v>
      </c>
      <c r="B637" t="s">
        <v>1344</v>
      </c>
      <c r="C637">
        <v>12</v>
      </c>
      <c r="D637" t="s">
        <v>715</v>
      </c>
      <c r="E637">
        <v>29</v>
      </c>
      <c r="F637" t="s">
        <v>607</v>
      </c>
      <c r="G637" t="s">
        <v>1429</v>
      </c>
    </row>
    <row r="638" spans="1:7" x14ac:dyDescent="0.2">
      <c r="A638">
        <v>609</v>
      </c>
      <c r="B638" t="s">
        <v>1344</v>
      </c>
      <c r="C638">
        <v>176</v>
      </c>
      <c r="D638" t="s">
        <v>1033</v>
      </c>
      <c r="E638">
        <v>29</v>
      </c>
      <c r="F638" t="s">
        <v>607</v>
      </c>
      <c r="G638" t="s">
        <v>1430</v>
      </c>
    </row>
    <row r="639" spans="1:7" x14ac:dyDescent="0.2">
      <c r="A639">
        <v>610</v>
      </c>
      <c r="B639" t="s">
        <v>1345</v>
      </c>
      <c r="C639">
        <v>12</v>
      </c>
      <c r="D639" t="s">
        <v>715</v>
      </c>
      <c r="E639">
        <v>29</v>
      </c>
      <c r="F639" t="s">
        <v>607</v>
      </c>
      <c r="G639" t="s">
        <v>1429</v>
      </c>
    </row>
    <row r="640" spans="1:7" x14ac:dyDescent="0.2">
      <c r="A640">
        <v>611</v>
      </c>
      <c r="B640" t="s">
        <v>1346</v>
      </c>
      <c r="C640">
        <v>166</v>
      </c>
      <c r="D640" t="s">
        <v>1347</v>
      </c>
      <c r="E640">
        <v>28</v>
      </c>
      <c r="F640" t="s">
        <v>1348</v>
      </c>
      <c r="G640" t="s">
        <v>1429</v>
      </c>
    </row>
    <row r="641" spans="1:7" x14ac:dyDescent="0.2">
      <c r="A641">
        <v>612</v>
      </c>
      <c r="B641" t="s">
        <v>1349</v>
      </c>
      <c r="C641">
        <v>166</v>
      </c>
      <c r="D641" t="s">
        <v>1347</v>
      </c>
      <c r="E641">
        <v>28</v>
      </c>
      <c r="F641" t="s">
        <v>1348</v>
      </c>
      <c r="G641" t="s">
        <v>1429</v>
      </c>
    </row>
    <row r="642" spans="1:7" x14ac:dyDescent="0.2">
      <c r="A642">
        <v>613</v>
      </c>
      <c r="B642" t="s">
        <v>1350</v>
      </c>
      <c r="C642">
        <v>166</v>
      </c>
      <c r="D642" t="s">
        <v>1347</v>
      </c>
      <c r="E642">
        <v>28</v>
      </c>
      <c r="F642" t="s">
        <v>1348</v>
      </c>
      <c r="G642" t="s">
        <v>1429</v>
      </c>
    </row>
    <row r="643" spans="1:7" x14ac:dyDescent="0.2">
      <c r="A643">
        <v>614</v>
      </c>
      <c r="B643" t="s">
        <v>1351</v>
      </c>
      <c r="C643">
        <v>166</v>
      </c>
      <c r="D643" t="s">
        <v>1347</v>
      </c>
      <c r="E643">
        <v>28</v>
      </c>
      <c r="F643" t="s">
        <v>1348</v>
      </c>
      <c r="G643" t="s">
        <v>1429</v>
      </c>
    </row>
    <row r="644" spans="1:7" x14ac:dyDescent="0.2">
      <c r="A644">
        <v>615</v>
      </c>
      <c r="B644" t="s">
        <v>1352</v>
      </c>
      <c r="C644">
        <v>77</v>
      </c>
      <c r="D644" t="s">
        <v>1353</v>
      </c>
      <c r="E644">
        <v>1</v>
      </c>
      <c r="F644" t="s">
        <v>1354</v>
      </c>
      <c r="G644" t="s">
        <v>1429</v>
      </c>
    </row>
    <row r="645" spans="1:7" x14ac:dyDescent="0.2">
      <c r="A645">
        <v>616</v>
      </c>
      <c r="B645" t="s">
        <v>1355</v>
      </c>
      <c r="C645">
        <v>77</v>
      </c>
      <c r="D645" t="s">
        <v>1353</v>
      </c>
      <c r="E645">
        <v>1</v>
      </c>
      <c r="F645" t="s">
        <v>1354</v>
      </c>
      <c r="G645" t="s">
        <v>1429</v>
      </c>
    </row>
    <row r="646" spans="1:7" x14ac:dyDescent="0.2">
      <c r="A646">
        <v>617</v>
      </c>
      <c r="B646" t="s">
        <v>1356</v>
      </c>
      <c r="C646">
        <v>72</v>
      </c>
      <c r="D646" t="s">
        <v>1357</v>
      </c>
      <c r="E646">
        <v>33</v>
      </c>
      <c r="F646" t="s">
        <v>578</v>
      </c>
      <c r="G646" t="s">
        <v>1429</v>
      </c>
    </row>
    <row r="647" spans="1:7" x14ac:dyDescent="0.2">
      <c r="A647">
        <v>618</v>
      </c>
      <c r="B647" t="s">
        <v>1358</v>
      </c>
      <c r="C647">
        <v>72</v>
      </c>
      <c r="D647" t="s">
        <v>1357</v>
      </c>
      <c r="E647">
        <v>33</v>
      </c>
      <c r="F647" t="s">
        <v>578</v>
      </c>
      <c r="G647" t="s">
        <v>1429</v>
      </c>
    </row>
    <row r="648" spans="1:7" x14ac:dyDescent="0.2">
      <c r="A648">
        <v>619</v>
      </c>
      <c r="B648" t="s">
        <v>1359</v>
      </c>
      <c r="C648">
        <v>13</v>
      </c>
      <c r="D648" t="s">
        <v>877</v>
      </c>
      <c r="E648">
        <v>11</v>
      </c>
      <c r="F648" t="s">
        <v>564</v>
      </c>
      <c r="G648" t="s">
        <v>1429</v>
      </c>
    </row>
    <row r="649" spans="1:7" x14ac:dyDescent="0.2">
      <c r="A649">
        <v>620</v>
      </c>
      <c r="B649" t="s">
        <v>1360</v>
      </c>
      <c r="C649">
        <v>13</v>
      </c>
      <c r="D649" t="s">
        <v>877</v>
      </c>
      <c r="E649">
        <v>11</v>
      </c>
      <c r="F649" t="s">
        <v>564</v>
      </c>
      <c r="G649" t="s">
        <v>1429</v>
      </c>
    </row>
    <row r="650" spans="1:7" x14ac:dyDescent="0.2">
      <c r="A650">
        <v>621</v>
      </c>
      <c r="B650" t="s">
        <v>1361</v>
      </c>
      <c r="C650">
        <v>13</v>
      </c>
      <c r="D650" t="s">
        <v>877</v>
      </c>
      <c r="E650">
        <v>11</v>
      </c>
      <c r="F650" t="s">
        <v>564</v>
      </c>
      <c r="G650" t="s">
        <v>1429</v>
      </c>
    </row>
    <row r="651" spans="1:7" x14ac:dyDescent="0.2">
      <c r="A651">
        <v>623</v>
      </c>
      <c r="B651" t="s">
        <v>1362</v>
      </c>
      <c r="C651">
        <v>26</v>
      </c>
      <c r="D651" t="s">
        <v>1363</v>
      </c>
      <c r="E651">
        <v>11</v>
      </c>
      <c r="F651" t="s">
        <v>564</v>
      </c>
      <c r="G651" t="s">
        <v>1432</v>
      </c>
    </row>
    <row r="652" spans="1:7" x14ac:dyDescent="0.2">
      <c r="A652">
        <v>624</v>
      </c>
      <c r="B652" t="s">
        <v>1364</v>
      </c>
      <c r="C652">
        <v>26</v>
      </c>
      <c r="D652" t="s">
        <v>1363</v>
      </c>
      <c r="E652">
        <v>11</v>
      </c>
      <c r="F652" t="s">
        <v>564</v>
      </c>
      <c r="G652" t="s">
        <v>1432</v>
      </c>
    </row>
    <row r="653" spans="1:7" x14ac:dyDescent="0.2">
      <c r="A653">
        <v>625</v>
      </c>
      <c r="B653" t="s">
        <v>1365</v>
      </c>
      <c r="C653">
        <v>12</v>
      </c>
      <c r="D653" t="s">
        <v>715</v>
      </c>
      <c r="E653">
        <v>29</v>
      </c>
      <c r="F653" t="s">
        <v>607</v>
      </c>
      <c r="G653" t="s">
        <v>1429</v>
      </c>
    </row>
    <row r="654" spans="1:7" x14ac:dyDescent="0.2">
      <c r="A654">
        <v>626</v>
      </c>
      <c r="B654" t="s">
        <v>1366</v>
      </c>
      <c r="C654">
        <v>12</v>
      </c>
      <c r="D654" t="s">
        <v>715</v>
      </c>
      <c r="E654">
        <v>29</v>
      </c>
      <c r="F654" t="s">
        <v>607</v>
      </c>
      <c r="G654" t="s">
        <v>1429</v>
      </c>
    </row>
    <row r="655" spans="1:7" x14ac:dyDescent="0.2">
      <c r="A655">
        <v>627</v>
      </c>
      <c r="B655" t="s">
        <v>1367</v>
      </c>
      <c r="C655">
        <v>29</v>
      </c>
      <c r="D655" t="s">
        <v>1368</v>
      </c>
      <c r="E655">
        <v>28</v>
      </c>
      <c r="F655" t="s">
        <v>1348</v>
      </c>
      <c r="G655" t="s">
        <v>1431</v>
      </c>
    </row>
    <row r="656" spans="1:7" x14ac:dyDescent="0.2">
      <c r="A656">
        <v>628</v>
      </c>
      <c r="B656" t="s">
        <v>1369</v>
      </c>
      <c r="C656">
        <v>124</v>
      </c>
      <c r="D656" t="s">
        <v>1370</v>
      </c>
      <c r="E656">
        <v>16</v>
      </c>
      <c r="F656" t="s">
        <v>1208</v>
      </c>
      <c r="G656" t="s">
        <v>1429</v>
      </c>
    </row>
    <row r="657" spans="1:7" x14ac:dyDescent="0.2">
      <c r="A657">
        <v>629</v>
      </c>
      <c r="B657" t="s">
        <v>1371</v>
      </c>
      <c r="C657">
        <v>29</v>
      </c>
      <c r="D657" t="s">
        <v>1368</v>
      </c>
      <c r="E657">
        <v>28</v>
      </c>
      <c r="F657" t="s">
        <v>1348</v>
      </c>
      <c r="G657" t="s">
        <v>1431</v>
      </c>
    </row>
    <row r="658" spans="1:7" x14ac:dyDescent="0.2">
      <c r="A658">
        <v>630</v>
      </c>
      <c r="B658" t="s">
        <v>1372</v>
      </c>
      <c r="C658">
        <v>62</v>
      </c>
      <c r="D658" t="s">
        <v>1153</v>
      </c>
      <c r="E658">
        <v>32</v>
      </c>
      <c r="F658" t="s">
        <v>560</v>
      </c>
      <c r="G658" t="s">
        <v>1429</v>
      </c>
    </row>
    <row r="659" spans="1:7" x14ac:dyDescent="0.2">
      <c r="A659">
        <v>631</v>
      </c>
      <c r="B659" t="s">
        <v>1373</v>
      </c>
      <c r="C659">
        <v>65</v>
      </c>
      <c r="D659" t="s">
        <v>596</v>
      </c>
      <c r="E659">
        <v>33</v>
      </c>
      <c r="F659" t="s">
        <v>578</v>
      </c>
      <c r="G659" t="s">
        <v>1429</v>
      </c>
    </row>
    <row r="660" spans="1:7" x14ac:dyDescent="0.2">
      <c r="A660">
        <v>632</v>
      </c>
      <c r="B660" t="s">
        <v>1374</v>
      </c>
      <c r="C660">
        <v>114</v>
      </c>
      <c r="D660" t="s">
        <v>1375</v>
      </c>
      <c r="E660">
        <v>33</v>
      </c>
      <c r="F660" t="s">
        <v>578</v>
      </c>
      <c r="G660" t="s">
        <v>1429</v>
      </c>
    </row>
    <row r="661" spans="1:7" x14ac:dyDescent="0.2">
      <c r="A661">
        <v>633</v>
      </c>
      <c r="B661" t="s">
        <v>1376</v>
      </c>
      <c r="C661">
        <v>160</v>
      </c>
      <c r="D661" t="s">
        <v>687</v>
      </c>
      <c r="E661">
        <v>17</v>
      </c>
      <c r="F661" t="s">
        <v>618</v>
      </c>
      <c r="G661" t="s">
        <v>1429</v>
      </c>
    </row>
    <row r="662" spans="1:7" x14ac:dyDescent="0.2">
      <c r="A662">
        <v>634</v>
      </c>
      <c r="B662" t="s">
        <v>1377</v>
      </c>
      <c r="C662">
        <v>160</v>
      </c>
      <c r="D662" t="s">
        <v>687</v>
      </c>
      <c r="E662">
        <v>17</v>
      </c>
      <c r="F662" t="s">
        <v>618</v>
      </c>
      <c r="G662" t="s">
        <v>1429</v>
      </c>
    </row>
    <row r="663" spans="1:7" x14ac:dyDescent="0.2">
      <c r="A663">
        <v>635</v>
      </c>
      <c r="B663" t="s">
        <v>1378</v>
      </c>
      <c r="C663">
        <v>117</v>
      </c>
      <c r="D663" t="s">
        <v>1379</v>
      </c>
      <c r="E663">
        <v>17</v>
      </c>
      <c r="F663" t="s">
        <v>618</v>
      </c>
      <c r="G663" t="s">
        <v>1429</v>
      </c>
    </row>
    <row r="664" spans="1:7" x14ac:dyDescent="0.2">
      <c r="A664">
        <v>636</v>
      </c>
      <c r="B664" t="s">
        <v>1380</v>
      </c>
      <c r="C664">
        <v>150</v>
      </c>
      <c r="D664" t="s">
        <v>1381</v>
      </c>
      <c r="E664">
        <v>28</v>
      </c>
      <c r="F664" t="s">
        <v>1348</v>
      </c>
      <c r="G664" t="s">
        <v>1429</v>
      </c>
    </row>
    <row r="665" spans="1:7" x14ac:dyDescent="0.2">
      <c r="A665">
        <v>637</v>
      </c>
      <c r="B665" t="s">
        <v>1382</v>
      </c>
      <c r="C665">
        <v>3</v>
      </c>
      <c r="D665" t="s">
        <v>1383</v>
      </c>
      <c r="E665">
        <v>28</v>
      </c>
      <c r="F665" t="s">
        <v>1348</v>
      </c>
      <c r="G665" t="s">
        <v>1430</v>
      </c>
    </row>
    <row r="666" spans="1:7" x14ac:dyDescent="0.2">
      <c r="A666">
        <v>638</v>
      </c>
      <c r="B666" t="s">
        <v>1384</v>
      </c>
      <c r="C666">
        <v>76</v>
      </c>
      <c r="D666" t="s">
        <v>1385</v>
      </c>
      <c r="E666">
        <v>28</v>
      </c>
      <c r="F666" t="s">
        <v>1348</v>
      </c>
      <c r="G666" t="s">
        <v>1429</v>
      </c>
    </row>
    <row r="667" spans="1:7" x14ac:dyDescent="0.2">
      <c r="A667">
        <v>639</v>
      </c>
      <c r="B667" t="s">
        <v>1386</v>
      </c>
      <c r="C667">
        <v>150</v>
      </c>
      <c r="D667" t="s">
        <v>1381</v>
      </c>
      <c r="E667">
        <v>28</v>
      </c>
      <c r="F667" t="s">
        <v>1348</v>
      </c>
      <c r="G667" t="s">
        <v>1429</v>
      </c>
    </row>
    <row r="668" spans="1:7" x14ac:dyDescent="0.2">
      <c r="A668">
        <v>640</v>
      </c>
      <c r="B668" t="s">
        <v>1387</v>
      </c>
      <c r="C668">
        <v>150</v>
      </c>
      <c r="D668" t="s">
        <v>1381</v>
      </c>
      <c r="E668">
        <v>28</v>
      </c>
      <c r="F668" t="s">
        <v>1348</v>
      </c>
      <c r="G668" t="s">
        <v>1429</v>
      </c>
    </row>
    <row r="669" spans="1:7" x14ac:dyDescent="0.2">
      <c r="A669">
        <v>641</v>
      </c>
      <c r="B669" t="s">
        <v>1388</v>
      </c>
      <c r="C669">
        <v>150</v>
      </c>
      <c r="D669" t="s">
        <v>1381</v>
      </c>
      <c r="E669">
        <v>28</v>
      </c>
      <c r="F669" t="s">
        <v>1348</v>
      </c>
      <c r="G669" t="s">
        <v>1429</v>
      </c>
    </row>
    <row r="670" spans="1:7" x14ac:dyDescent="0.2">
      <c r="A670">
        <v>642</v>
      </c>
      <c r="B670" t="s">
        <v>1389</v>
      </c>
      <c r="C670">
        <v>150</v>
      </c>
      <c r="D670" t="s">
        <v>1381</v>
      </c>
      <c r="E670">
        <v>28</v>
      </c>
      <c r="F670" t="s">
        <v>1348</v>
      </c>
      <c r="G670" t="s">
        <v>1429</v>
      </c>
    </row>
    <row r="671" spans="1:7" x14ac:dyDescent="0.2">
      <c r="A671">
        <v>643</v>
      </c>
      <c r="B671" t="s">
        <v>1390</v>
      </c>
      <c r="C671">
        <v>150</v>
      </c>
      <c r="D671" t="s">
        <v>1381</v>
      </c>
      <c r="E671">
        <v>28</v>
      </c>
      <c r="F671" t="s">
        <v>1348</v>
      </c>
      <c r="G671" t="s">
        <v>1429</v>
      </c>
    </row>
    <row r="672" spans="1:7" x14ac:dyDescent="0.2">
      <c r="A672">
        <v>643</v>
      </c>
      <c r="B672" t="s">
        <v>1390</v>
      </c>
      <c r="C672">
        <v>76</v>
      </c>
      <c r="D672" t="s">
        <v>1385</v>
      </c>
      <c r="E672">
        <v>28</v>
      </c>
      <c r="F672" t="s">
        <v>1348</v>
      </c>
      <c r="G672" t="s">
        <v>1429</v>
      </c>
    </row>
    <row r="673" spans="1:7" x14ac:dyDescent="0.2">
      <c r="A673">
        <v>644</v>
      </c>
      <c r="B673" t="s">
        <v>1391</v>
      </c>
      <c r="C673">
        <v>87</v>
      </c>
      <c r="D673" t="s">
        <v>1089</v>
      </c>
      <c r="E673">
        <v>6</v>
      </c>
      <c r="F673" t="s">
        <v>1007</v>
      </c>
      <c r="G673" t="s">
        <v>1429</v>
      </c>
    </row>
    <row r="674" spans="1:7" x14ac:dyDescent="0.2">
      <c r="A674">
        <v>645</v>
      </c>
      <c r="B674" t="s">
        <v>1392</v>
      </c>
      <c r="C674">
        <v>87</v>
      </c>
      <c r="D674" t="s">
        <v>1089</v>
      </c>
      <c r="E674">
        <v>6</v>
      </c>
      <c r="F674" t="s">
        <v>1007</v>
      </c>
      <c r="G674" t="s">
        <v>1429</v>
      </c>
    </row>
    <row r="675" spans="1:7" x14ac:dyDescent="0.2">
      <c r="A675">
        <v>646</v>
      </c>
      <c r="B675" t="s">
        <v>1393</v>
      </c>
      <c r="C675">
        <v>87</v>
      </c>
      <c r="D675" t="s">
        <v>1089</v>
      </c>
      <c r="E675">
        <v>6</v>
      </c>
      <c r="F675" t="s">
        <v>1007</v>
      </c>
      <c r="G675" t="s">
        <v>1429</v>
      </c>
    </row>
    <row r="676" spans="1:7" x14ac:dyDescent="0.2">
      <c r="A676">
        <v>647</v>
      </c>
      <c r="B676" t="s">
        <v>1394</v>
      </c>
      <c r="C676">
        <v>87</v>
      </c>
      <c r="D676" t="s">
        <v>1089</v>
      </c>
      <c r="E676">
        <v>6</v>
      </c>
      <c r="F676" t="s">
        <v>1007</v>
      </c>
      <c r="G676" t="s">
        <v>1429</v>
      </c>
    </row>
    <row r="677" spans="1:7" x14ac:dyDescent="0.2">
      <c r="A677">
        <v>648</v>
      </c>
      <c r="B677" t="s">
        <v>1395</v>
      </c>
      <c r="C677">
        <v>21</v>
      </c>
      <c r="D677" t="s">
        <v>1334</v>
      </c>
      <c r="E677">
        <v>11</v>
      </c>
      <c r="F677" t="s">
        <v>564</v>
      </c>
      <c r="G677" t="s">
        <v>1430</v>
      </c>
    </row>
    <row r="678" spans="1:7" x14ac:dyDescent="0.2">
      <c r="A678">
        <v>649</v>
      </c>
      <c r="B678" t="s">
        <v>1396</v>
      </c>
      <c r="C678">
        <v>21</v>
      </c>
      <c r="D678" t="s">
        <v>1334</v>
      </c>
      <c r="E678">
        <v>11</v>
      </c>
      <c r="F678" t="s">
        <v>564</v>
      </c>
      <c r="G678" t="s">
        <v>1430</v>
      </c>
    </row>
    <row r="679" spans="1:7" x14ac:dyDescent="0.2">
      <c r="A679">
        <v>650</v>
      </c>
      <c r="B679" t="s">
        <v>1397</v>
      </c>
      <c r="C679">
        <v>21</v>
      </c>
      <c r="D679" t="s">
        <v>1334</v>
      </c>
      <c r="E679">
        <v>11</v>
      </c>
      <c r="F679" t="s">
        <v>564</v>
      </c>
      <c r="G679" t="s">
        <v>1430</v>
      </c>
    </row>
    <row r="680" spans="1:7" x14ac:dyDescent="0.2">
      <c r="A680">
        <v>651</v>
      </c>
      <c r="B680" t="s">
        <v>1398</v>
      </c>
      <c r="C680">
        <v>21</v>
      </c>
      <c r="D680" t="s">
        <v>1334</v>
      </c>
      <c r="E680">
        <v>11</v>
      </c>
      <c r="F680" t="s">
        <v>564</v>
      </c>
      <c r="G680" t="s">
        <v>1430</v>
      </c>
    </row>
    <row r="681" spans="1:7" x14ac:dyDescent="0.2">
      <c r="A681">
        <v>652</v>
      </c>
      <c r="B681" t="s">
        <v>1399</v>
      </c>
      <c r="C681">
        <v>111</v>
      </c>
      <c r="D681" t="s">
        <v>1400</v>
      </c>
      <c r="E681">
        <v>11</v>
      </c>
      <c r="F681" t="s">
        <v>564</v>
      </c>
      <c r="G681" t="s">
        <v>1429</v>
      </c>
    </row>
    <row r="682" spans="1:7" x14ac:dyDescent="0.2">
      <c r="A682">
        <v>653</v>
      </c>
      <c r="B682" t="s">
        <v>1401</v>
      </c>
      <c r="C682">
        <v>19</v>
      </c>
      <c r="D682" t="s">
        <v>740</v>
      </c>
      <c r="E682">
        <v>11</v>
      </c>
      <c r="F682" t="s">
        <v>564</v>
      </c>
      <c r="G682" t="s">
        <v>1430</v>
      </c>
    </row>
    <row r="683" spans="1:7" x14ac:dyDescent="0.2">
      <c r="A683">
        <v>654</v>
      </c>
      <c r="B683" t="s">
        <v>1402</v>
      </c>
      <c r="C683">
        <v>111</v>
      </c>
      <c r="D683" t="s">
        <v>1400</v>
      </c>
      <c r="E683">
        <v>11</v>
      </c>
      <c r="F683" t="s">
        <v>564</v>
      </c>
      <c r="G683" t="s">
        <v>1429</v>
      </c>
    </row>
    <row r="684" spans="1:7" x14ac:dyDescent="0.2">
      <c r="A684">
        <v>655</v>
      </c>
      <c r="B684" t="s">
        <v>1403</v>
      </c>
      <c r="C684">
        <v>111</v>
      </c>
      <c r="D684" t="s">
        <v>1400</v>
      </c>
      <c r="E684">
        <v>11</v>
      </c>
      <c r="F684" t="s">
        <v>564</v>
      </c>
      <c r="G684" t="s">
        <v>1429</v>
      </c>
    </row>
    <row r="685" spans="1:7" x14ac:dyDescent="0.2">
      <c r="A685">
        <v>656</v>
      </c>
      <c r="B685" t="s">
        <v>1404</v>
      </c>
      <c r="C685">
        <v>111</v>
      </c>
      <c r="D685" t="s">
        <v>1400</v>
      </c>
      <c r="E685">
        <v>11</v>
      </c>
      <c r="F685" t="s">
        <v>564</v>
      </c>
      <c r="G685" t="s">
        <v>1429</v>
      </c>
    </row>
    <row r="686" spans="1:7" x14ac:dyDescent="0.2">
      <c r="A686">
        <v>657</v>
      </c>
      <c r="B686" t="s">
        <v>1405</v>
      </c>
      <c r="C686">
        <v>111</v>
      </c>
      <c r="D686" t="s">
        <v>1400</v>
      </c>
      <c r="E686">
        <v>11</v>
      </c>
      <c r="F686" t="s">
        <v>564</v>
      </c>
      <c r="G686" t="s">
        <v>1429</v>
      </c>
    </row>
    <row r="687" spans="1:7" x14ac:dyDescent="0.2">
      <c r="A687">
        <v>658</v>
      </c>
      <c r="B687" t="s">
        <v>1406</v>
      </c>
      <c r="C687">
        <v>111</v>
      </c>
      <c r="D687" t="s">
        <v>1400</v>
      </c>
      <c r="E687">
        <v>11</v>
      </c>
      <c r="F687" t="s">
        <v>564</v>
      </c>
      <c r="G687" t="s">
        <v>1429</v>
      </c>
    </row>
    <row r="688" spans="1:7" x14ac:dyDescent="0.2">
      <c r="A688">
        <v>659</v>
      </c>
      <c r="B688" t="s">
        <v>1407</v>
      </c>
      <c r="C688">
        <v>111</v>
      </c>
      <c r="D688" t="s">
        <v>1400</v>
      </c>
      <c r="E688">
        <v>11</v>
      </c>
      <c r="F688" t="s">
        <v>564</v>
      </c>
      <c r="G688" t="s">
        <v>1429</v>
      </c>
    </row>
    <row r="689" spans="1:7" x14ac:dyDescent="0.2">
      <c r="A689">
        <v>660</v>
      </c>
      <c r="B689" t="s">
        <v>1408</v>
      </c>
      <c r="C689">
        <v>19</v>
      </c>
      <c r="D689" t="s">
        <v>740</v>
      </c>
      <c r="E689">
        <v>11</v>
      </c>
      <c r="F689" t="s">
        <v>564</v>
      </c>
      <c r="G689" t="s">
        <v>1430</v>
      </c>
    </row>
    <row r="690" spans="1:7" x14ac:dyDescent="0.2">
      <c r="A690">
        <v>661</v>
      </c>
      <c r="B690" t="s">
        <v>1409</v>
      </c>
      <c r="C690">
        <v>19</v>
      </c>
      <c r="D690" t="s">
        <v>740</v>
      </c>
      <c r="E690">
        <v>11</v>
      </c>
      <c r="F690" t="s">
        <v>564</v>
      </c>
      <c r="G690" t="s">
        <v>1430</v>
      </c>
    </row>
    <row r="691" spans="1:7" x14ac:dyDescent="0.2">
      <c r="A691">
        <v>662</v>
      </c>
      <c r="B691" t="s">
        <v>1410</v>
      </c>
      <c r="C691">
        <v>111</v>
      </c>
      <c r="D691" t="s">
        <v>1400</v>
      </c>
      <c r="E691">
        <v>11</v>
      </c>
      <c r="F691" t="s">
        <v>564</v>
      </c>
      <c r="G691" t="s">
        <v>1429</v>
      </c>
    </row>
    <row r="692" spans="1:7" x14ac:dyDescent="0.2">
      <c r="A692">
        <v>663</v>
      </c>
      <c r="B692" t="s">
        <v>1411</v>
      </c>
      <c r="C692">
        <v>111</v>
      </c>
      <c r="D692" t="s">
        <v>1400</v>
      </c>
      <c r="E692">
        <v>11</v>
      </c>
      <c r="F692" t="s">
        <v>564</v>
      </c>
      <c r="G692" t="s">
        <v>1429</v>
      </c>
    </row>
    <row r="693" spans="1:7" x14ac:dyDescent="0.2">
      <c r="A693">
        <v>664</v>
      </c>
      <c r="B693" t="s">
        <v>1412</v>
      </c>
      <c r="C693">
        <v>21</v>
      </c>
      <c r="D693" t="s">
        <v>1334</v>
      </c>
      <c r="E693">
        <v>11</v>
      </c>
      <c r="F693" t="s">
        <v>564</v>
      </c>
      <c r="G693" t="s">
        <v>1430</v>
      </c>
    </row>
    <row r="694" spans="1:7" x14ac:dyDescent="0.2">
      <c r="A694">
        <v>665</v>
      </c>
      <c r="B694" t="s">
        <v>1413</v>
      </c>
      <c r="C694">
        <v>19</v>
      </c>
      <c r="D694" t="s">
        <v>740</v>
      </c>
      <c r="E694">
        <v>11</v>
      </c>
      <c r="F694" t="s">
        <v>564</v>
      </c>
      <c r="G694" t="s">
        <v>1430</v>
      </c>
    </row>
    <row r="695" spans="1:7" x14ac:dyDescent="0.2">
      <c r="A695">
        <v>666</v>
      </c>
      <c r="B695" t="s">
        <v>1414</v>
      </c>
      <c r="C695">
        <v>101</v>
      </c>
      <c r="D695" t="s">
        <v>1415</v>
      </c>
      <c r="E695">
        <v>11</v>
      </c>
      <c r="F695" t="s">
        <v>564</v>
      </c>
      <c r="G695" t="s">
        <v>1429</v>
      </c>
    </row>
    <row r="696" spans="1:7" x14ac:dyDescent="0.2">
      <c r="A696">
        <v>667</v>
      </c>
      <c r="B696" t="s">
        <v>1416</v>
      </c>
      <c r="C696">
        <v>30</v>
      </c>
      <c r="D696" t="s">
        <v>1306</v>
      </c>
      <c r="E696">
        <v>11</v>
      </c>
      <c r="F696" t="s">
        <v>564</v>
      </c>
      <c r="G696" t="s">
        <v>1431</v>
      </c>
    </row>
    <row r="697" spans="1:7" x14ac:dyDescent="0.2">
      <c r="A697">
        <v>668</v>
      </c>
      <c r="B697" t="s">
        <v>1417</v>
      </c>
      <c r="C697">
        <v>113</v>
      </c>
      <c r="D697" t="s">
        <v>957</v>
      </c>
      <c r="E697">
        <v>11</v>
      </c>
      <c r="F697" t="s">
        <v>564</v>
      </c>
      <c r="G697" t="s">
        <v>1429</v>
      </c>
    </row>
    <row r="698" spans="1:7" x14ac:dyDescent="0.2">
      <c r="A698">
        <v>669</v>
      </c>
      <c r="B698" t="s">
        <v>1418</v>
      </c>
      <c r="C698">
        <v>113</v>
      </c>
      <c r="D698" t="s">
        <v>957</v>
      </c>
      <c r="E698">
        <v>11</v>
      </c>
      <c r="F698" t="s">
        <v>564</v>
      </c>
      <c r="G698" t="s">
        <v>1429</v>
      </c>
    </row>
    <row r="699" spans="1:7" x14ac:dyDescent="0.2">
      <c r="A699">
        <v>670</v>
      </c>
      <c r="B699" t="s">
        <v>1419</v>
      </c>
      <c r="C699">
        <v>101</v>
      </c>
      <c r="D699" t="s">
        <v>1415</v>
      </c>
      <c r="E699">
        <v>11</v>
      </c>
      <c r="F699" t="s">
        <v>564</v>
      </c>
      <c r="G699" t="s">
        <v>1429</v>
      </c>
    </row>
    <row r="700" spans="1:7" x14ac:dyDescent="0.2">
      <c r="A700">
        <v>671</v>
      </c>
      <c r="B700" t="s">
        <v>1420</v>
      </c>
      <c r="C700">
        <v>93</v>
      </c>
      <c r="D700" t="s">
        <v>719</v>
      </c>
      <c r="E700">
        <v>2</v>
      </c>
      <c r="F700" t="s">
        <v>720</v>
      </c>
      <c r="G700" t="s">
        <v>1429</v>
      </c>
    </row>
    <row r="701" spans="1:7" x14ac:dyDescent="0.2">
      <c r="A701">
        <v>672</v>
      </c>
      <c r="B701" t="s">
        <v>1421</v>
      </c>
      <c r="C701">
        <v>37</v>
      </c>
      <c r="D701" t="s">
        <v>868</v>
      </c>
      <c r="E701">
        <v>11</v>
      </c>
      <c r="F701" t="s">
        <v>564</v>
      </c>
      <c r="G701" t="s">
        <v>1431</v>
      </c>
    </row>
    <row r="702" spans="1:7" x14ac:dyDescent="0.2">
      <c r="A702">
        <v>673</v>
      </c>
      <c r="B702" t="s">
        <v>1422</v>
      </c>
      <c r="C702">
        <v>173</v>
      </c>
      <c r="D702" t="s">
        <v>1423</v>
      </c>
      <c r="E702">
        <v>10</v>
      </c>
      <c r="F702" t="s">
        <v>1160</v>
      </c>
      <c r="G702" t="s">
        <v>1430</v>
      </c>
    </row>
    <row r="703" spans="1:7" x14ac:dyDescent="0.2">
      <c r="A703">
        <v>674</v>
      </c>
      <c r="B703" t="s">
        <v>1424</v>
      </c>
      <c r="C703">
        <v>173</v>
      </c>
      <c r="D703" t="s">
        <v>1423</v>
      </c>
      <c r="E703">
        <v>10</v>
      </c>
      <c r="F703" t="s">
        <v>1160</v>
      </c>
      <c r="G703" t="s">
        <v>1430</v>
      </c>
    </row>
    <row r="704" spans="1:7" x14ac:dyDescent="0.2">
      <c r="A704">
        <v>675</v>
      </c>
      <c r="B704" t="s">
        <v>1425</v>
      </c>
      <c r="C704">
        <v>31</v>
      </c>
      <c r="D704" t="s">
        <v>1426</v>
      </c>
      <c r="E704">
        <v>11</v>
      </c>
      <c r="F704" t="s">
        <v>564</v>
      </c>
      <c r="G704" t="s">
        <v>1431</v>
      </c>
    </row>
    <row r="705" spans="1:7" x14ac:dyDescent="0.2">
      <c r="A705">
        <v>676</v>
      </c>
      <c r="B705" t="s">
        <v>1427</v>
      </c>
      <c r="C705">
        <v>173</v>
      </c>
      <c r="D705" t="s">
        <v>1423</v>
      </c>
      <c r="E705">
        <v>10</v>
      </c>
      <c r="F705" t="s">
        <v>1160</v>
      </c>
      <c r="G705" t="s">
        <v>1430</v>
      </c>
    </row>
    <row r="706" spans="1:7" x14ac:dyDescent="0.2">
      <c r="A706">
        <v>677</v>
      </c>
      <c r="B706" t="s">
        <v>1428</v>
      </c>
      <c r="C706">
        <v>98</v>
      </c>
      <c r="D706" t="s">
        <v>885</v>
      </c>
      <c r="E706">
        <v>2</v>
      </c>
      <c r="F706" t="s">
        <v>720</v>
      </c>
      <c r="G706" t="s">
        <v>1429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8"/>
  <sheetViews>
    <sheetView zoomScale="137" workbookViewId="0">
      <selection activeCell="C12" sqref="C12"/>
    </sheetView>
  </sheetViews>
  <sheetFormatPr baseColWidth="10" defaultRowHeight="16" x14ac:dyDescent="0.2"/>
  <cols>
    <col min="1" max="1" width="5.1640625" customWidth="1"/>
    <col min="2" max="2" width="21" style="2" customWidth="1"/>
    <col min="3" max="5" width="13.33203125" customWidth="1"/>
    <col min="6" max="6" width="13.33203125" style="1" customWidth="1"/>
    <col min="7" max="7" width="14.33203125" bestFit="1" customWidth="1"/>
    <col min="8" max="8" width="13.33203125" style="43" customWidth="1"/>
  </cols>
  <sheetData>
    <row r="1" spans="1:30" ht="17" thickBot="1" x14ac:dyDescent="0.25">
      <c r="A1" s="11" t="s">
        <v>307</v>
      </c>
      <c r="B1" s="12"/>
      <c r="C1" s="13" t="s">
        <v>308</v>
      </c>
      <c r="D1" s="14" t="s">
        <v>309</v>
      </c>
      <c r="E1" s="15" t="s">
        <v>343</v>
      </c>
      <c r="F1" s="16" t="s">
        <v>311</v>
      </c>
      <c r="G1" s="116" t="s">
        <v>312</v>
      </c>
      <c r="H1" s="117"/>
      <c r="J1" s="1" t="s">
        <v>313</v>
      </c>
      <c r="K1" s="118" t="s">
        <v>308</v>
      </c>
      <c r="L1" s="119"/>
      <c r="M1" s="119"/>
      <c r="N1" s="120"/>
      <c r="O1" s="110" t="s">
        <v>309</v>
      </c>
      <c r="P1" s="111"/>
      <c r="Q1" s="111"/>
      <c r="R1" s="112"/>
      <c r="S1" s="110" t="s">
        <v>343</v>
      </c>
      <c r="T1" s="111"/>
      <c r="U1" s="111"/>
      <c r="V1" s="112"/>
      <c r="W1" s="113" t="s">
        <v>341</v>
      </c>
      <c r="X1" s="114"/>
      <c r="Y1" s="114"/>
      <c r="Z1" s="115"/>
      <c r="AA1" s="113" t="s">
        <v>342</v>
      </c>
      <c r="AB1" s="114"/>
      <c r="AC1" s="114"/>
      <c r="AD1" s="115"/>
    </row>
    <row r="2" spans="1:30" ht="17" thickBot="1" x14ac:dyDescent="0.25">
      <c r="A2" s="17"/>
      <c r="B2" s="18"/>
      <c r="C2" s="19"/>
      <c r="D2" s="20"/>
      <c r="E2" s="21"/>
      <c r="F2" s="22"/>
      <c r="G2" s="23" t="s">
        <v>314</v>
      </c>
      <c r="H2" s="24" t="s">
        <v>315</v>
      </c>
      <c r="K2" s="17">
        <v>2015</v>
      </c>
      <c r="L2" s="25">
        <v>2016</v>
      </c>
      <c r="M2" s="25">
        <v>2017</v>
      </c>
      <c r="N2" s="78" t="s">
        <v>311</v>
      </c>
      <c r="O2" s="57">
        <v>2015</v>
      </c>
      <c r="P2" s="26">
        <v>2016</v>
      </c>
      <c r="Q2" s="26">
        <v>2017</v>
      </c>
      <c r="R2" s="78" t="s">
        <v>311</v>
      </c>
      <c r="S2" s="57">
        <v>2013</v>
      </c>
      <c r="T2" s="26">
        <v>2016</v>
      </c>
      <c r="U2" s="26">
        <v>2017</v>
      </c>
      <c r="V2" s="78" t="s">
        <v>311</v>
      </c>
      <c r="W2" s="72">
        <v>2013</v>
      </c>
      <c r="X2" s="27">
        <v>2015</v>
      </c>
      <c r="Y2" s="27">
        <v>2016</v>
      </c>
      <c r="Z2" s="69">
        <v>2017</v>
      </c>
      <c r="AA2" s="72">
        <v>2013</v>
      </c>
      <c r="AB2" s="27">
        <v>2015</v>
      </c>
      <c r="AC2" s="27">
        <v>2016</v>
      </c>
      <c r="AD2" s="69">
        <v>2017</v>
      </c>
    </row>
    <row r="3" spans="1:30" x14ac:dyDescent="0.2">
      <c r="A3" s="28">
        <f>Kategorien!B1</f>
        <v>1</v>
      </c>
      <c r="B3" s="29" t="str">
        <f>Kategorien!C1</f>
        <v>Observation of users</v>
      </c>
      <c r="C3" s="30">
        <f>COUNTIF(Konferenzen!F:H,B3)</f>
        <v>56</v>
      </c>
      <c r="D3" s="31">
        <f>COUNTIF(Journals!F:H,B3)</f>
        <v>52</v>
      </c>
      <c r="E3" s="32">
        <f>COUNTIF(Lehrbücher_Sammelbände!F:H,B3)</f>
        <v>8</v>
      </c>
      <c r="F3" s="33">
        <f t="shared" ref="F3:F14" si="0">SUM(C3:E3)</f>
        <v>116</v>
      </c>
      <c r="G3" s="34">
        <f>$P$22</f>
        <v>228</v>
      </c>
      <c r="H3" s="49">
        <f t="shared" ref="H3:H14" si="1">F3/G3</f>
        <v>0.50877192982456143</v>
      </c>
      <c r="K3" s="28">
        <f>SUMPRODUCT(((Konferenzen!$F:$H=$B3)*(Konferenzen!$E:$E=K$2)))</f>
        <v>19</v>
      </c>
      <c r="L3" s="21">
        <f>SUMPRODUCT(((Konferenzen!$F:$H=$B3)*(Konferenzen!$E:$E=L$2)))</f>
        <v>19</v>
      </c>
      <c r="M3" s="21">
        <f>SUMPRODUCT(((Konferenzen!$F:$H=$B3)*(Konferenzen!$E:$E=M$2)))</f>
        <v>18</v>
      </c>
      <c r="N3" s="80">
        <f>SUM(K3:M3)</f>
        <v>56</v>
      </c>
      <c r="O3" s="79">
        <f>SUMPRODUCT(((Journals!$F:$H=$B3)*(Journals!$E:$E=O$2)))</f>
        <v>12</v>
      </c>
      <c r="P3" s="45">
        <f>SUMPRODUCT(((Journals!$F:$H=$B3)*(Journals!$E:$E=P$2)))</f>
        <v>12</v>
      </c>
      <c r="Q3" s="45">
        <f>SUMPRODUCT(((Journals!$F:$H=$B3)*(Journals!$E:$E=Q$2)))</f>
        <v>28</v>
      </c>
      <c r="R3" s="80">
        <f>SUM(O3:Q3)</f>
        <v>52</v>
      </c>
      <c r="S3" s="79">
        <f>SUMPRODUCT(((Lehrbücher_Sammelbände!$F:$H=$B3)*(Lehrbücher_Sammelbände!$E:$E=S$2)))</f>
        <v>1</v>
      </c>
      <c r="T3" s="45">
        <f>SUMPRODUCT(((Lehrbücher_Sammelbände!$F:$H=$B3)*(Lehrbücher_Sammelbände!$E:$E=T$2)))</f>
        <v>5</v>
      </c>
      <c r="U3" s="45">
        <f>SUMPRODUCT(((Lehrbücher_Sammelbände!$F:$H=$B3)*(Lehrbücher_Sammelbände!$E:$E=U$2)))</f>
        <v>2</v>
      </c>
      <c r="V3" s="80">
        <f>SUM(S3:U3)</f>
        <v>8</v>
      </c>
      <c r="W3" s="77">
        <f>S3</f>
        <v>1</v>
      </c>
      <c r="X3" s="70">
        <f t="shared" ref="X3:X18" si="2">SUM(K3,O3)</f>
        <v>31</v>
      </c>
      <c r="Y3" s="70">
        <f t="shared" ref="Y3:Y18" si="3">SUM(L3,P3)</f>
        <v>31</v>
      </c>
      <c r="Z3" s="71">
        <f t="shared" ref="Z3:Z18" si="4">SUM(M3,Q3)</f>
        <v>46</v>
      </c>
      <c r="AA3" s="73">
        <f>S3/$L$22</f>
        <v>0.25</v>
      </c>
      <c r="AB3" s="64">
        <f>X3/$M$22</f>
        <v>0.39240506329113922</v>
      </c>
      <c r="AC3" s="64">
        <f t="shared" ref="AC3:AD3" si="5">Y3/$M$22</f>
        <v>0.39240506329113922</v>
      </c>
      <c r="AD3" s="74">
        <f t="shared" si="5"/>
        <v>0.58227848101265822</v>
      </c>
    </row>
    <row r="4" spans="1:30" ht="32" x14ac:dyDescent="0.2">
      <c r="A4" s="28">
        <f>Kategorien!B2</f>
        <v>2</v>
      </c>
      <c r="B4" s="29" t="str">
        <f>Kategorien!C2</f>
        <v>Performance-related measures</v>
      </c>
      <c r="C4" s="30">
        <f>COUNTIF(Konferenzen!F:H,B4)</f>
        <v>63</v>
      </c>
      <c r="D4" s="28">
        <f>COUNTIF(Journals!F:H,B4)</f>
        <v>54</v>
      </c>
      <c r="E4" s="20">
        <f>COUNTIF(Lehrbücher_Sammelbände!F:H,B4)</f>
        <v>8</v>
      </c>
      <c r="F4" s="35">
        <f t="shared" si="0"/>
        <v>125</v>
      </c>
      <c r="G4" s="36">
        <f t="shared" ref="G4:G18" si="6">$P$22</f>
        <v>228</v>
      </c>
      <c r="H4" s="49">
        <f t="shared" si="1"/>
        <v>0.54824561403508776</v>
      </c>
      <c r="K4" s="28">
        <f>SUMPRODUCT(((Konferenzen!$F:$H=$B4)*(Konferenzen!$E:$E=K$2)))</f>
        <v>27</v>
      </c>
      <c r="L4" s="21">
        <f>SUMPRODUCT(((Konferenzen!$F:$H=$B4)*(Konferenzen!$E:$E=L$2)))</f>
        <v>19</v>
      </c>
      <c r="M4" s="21">
        <f>SUMPRODUCT(((Konferenzen!$F:$H=$B4)*(Konferenzen!$E:$E=M$2)))</f>
        <v>17</v>
      </c>
      <c r="N4" s="80">
        <f t="shared" ref="N4:N18" si="7">SUM(K4:M4)</f>
        <v>63</v>
      </c>
      <c r="O4" s="79">
        <f>SUMPRODUCT(((Journals!$F:$H=$B4)*(Journals!$E:$E=O$2)))</f>
        <v>23</v>
      </c>
      <c r="P4" s="45">
        <f>SUMPRODUCT(((Journals!$F:$H=$B4)*(Journals!$E:$E=P$2)))</f>
        <v>10</v>
      </c>
      <c r="Q4" s="45">
        <f>SUMPRODUCT(((Journals!$F:$H=$B4)*(Journals!$E:$E=Q$2)))</f>
        <v>21</v>
      </c>
      <c r="R4" s="80">
        <f t="shared" ref="R4:R14" si="8">SUM(O4:Q4)</f>
        <v>54</v>
      </c>
      <c r="S4" s="79">
        <f>SUMPRODUCT(((Lehrbücher_Sammelbände!$F:$H=$B4)*(Lehrbücher_Sammelbände!$E:$E=S$2)))</f>
        <v>2</v>
      </c>
      <c r="T4" s="45">
        <f>SUMPRODUCT(((Lehrbücher_Sammelbände!$F:$H=$B4)*(Lehrbücher_Sammelbände!$E:$E=T$2)))</f>
        <v>4</v>
      </c>
      <c r="U4" s="45">
        <f>SUMPRODUCT(((Lehrbücher_Sammelbände!$F:$H=$B4)*(Lehrbücher_Sammelbände!$E:$E=U$2)))</f>
        <v>2</v>
      </c>
      <c r="V4" s="80">
        <f t="shared" ref="V4:V18" si="9">SUM(S4:U4)</f>
        <v>8</v>
      </c>
      <c r="W4" s="77">
        <f t="shared" ref="W4:W18" si="10">S4</f>
        <v>2</v>
      </c>
      <c r="X4" s="70">
        <f t="shared" si="2"/>
        <v>50</v>
      </c>
      <c r="Y4" s="70">
        <f t="shared" si="3"/>
        <v>29</v>
      </c>
      <c r="Z4" s="71">
        <f t="shared" si="4"/>
        <v>38</v>
      </c>
      <c r="AA4" s="73">
        <f t="shared" ref="AA4:AA18" si="11">S4/$L$22</f>
        <v>0.5</v>
      </c>
      <c r="AB4" s="64">
        <f t="shared" ref="AB4:AB14" si="12">X4/$M$22</f>
        <v>0.63291139240506333</v>
      </c>
      <c r="AC4" s="64">
        <f t="shared" ref="AC4:AC14" si="13">Y4/$M$22</f>
        <v>0.36708860759493672</v>
      </c>
      <c r="AD4" s="74">
        <f t="shared" ref="AD4:AD14" si="14">Z4/$M$22</f>
        <v>0.48101265822784811</v>
      </c>
    </row>
    <row r="5" spans="1:30" ht="32" x14ac:dyDescent="0.2">
      <c r="A5" s="28">
        <f>Kategorien!B3</f>
        <v>3</v>
      </c>
      <c r="B5" s="29" t="str">
        <f>Kategorien!C3</f>
        <v>Critical incidents analysis</v>
      </c>
      <c r="C5" s="30">
        <f>COUNTIF(Konferenzen!F:H,B5)</f>
        <v>0</v>
      </c>
      <c r="D5" s="28">
        <f>COUNTIF(Journals!F:H,B5)</f>
        <v>0</v>
      </c>
      <c r="E5" s="20">
        <f>COUNTIF(Lehrbücher_Sammelbände!F:H,B5)</f>
        <v>0</v>
      </c>
      <c r="F5" s="35">
        <f t="shared" si="0"/>
        <v>0</v>
      </c>
      <c r="G5" s="36">
        <f t="shared" si="6"/>
        <v>228</v>
      </c>
      <c r="H5" s="49">
        <f t="shared" si="1"/>
        <v>0</v>
      </c>
      <c r="K5" s="28">
        <f>SUMPRODUCT(((Konferenzen!$F:$H=$B5)*(Konferenzen!$E:$E=K$2)))</f>
        <v>0</v>
      </c>
      <c r="L5" s="21">
        <f>SUMPRODUCT(((Konferenzen!$F:$H=$B5)*(Konferenzen!$E:$E=L$2)))</f>
        <v>0</v>
      </c>
      <c r="M5" s="21">
        <f>SUMPRODUCT(((Konferenzen!$F:$H=$B5)*(Konferenzen!$E:$E=M$2)))</f>
        <v>0</v>
      </c>
      <c r="N5" s="80">
        <f t="shared" si="7"/>
        <v>0</v>
      </c>
      <c r="O5" s="79">
        <f>SUMPRODUCT(((Journals!$F:$H=$B5)*(Journals!$E:$E=O$2)))</f>
        <v>0</v>
      </c>
      <c r="P5" s="45">
        <f>SUMPRODUCT(((Journals!$F:$H=$B5)*(Journals!$E:$E=P$2)))</f>
        <v>0</v>
      </c>
      <c r="Q5" s="45">
        <f>SUMPRODUCT(((Journals!$F:$H=$B5)*(Journals!$E:$E=Q$2)))</f>
        <v>0</v>
      </c>
      <c r="R5" s="80">
        <f t="shared" si="8"/>
        <v>0</v>
      </c>
      <c r="S5" s="79">
        <f>SUMPRODUCT(((Lehrbücher_Sammelbände!$F:$H=$B5)*(Lehrbücher_Sammelbände!$E:$E=S$2)))</f>
        <v>0</v>
      </c>
      <c r="T5" s="45">
        <f>SUMPRODUCT(((Lehrbücher_Sammelbände!$F:$H=$B5)*(Lehrbücher_Sammelbände!$E:$E=T$2)))</f>
        <v>0</v>
      </c>
      <c r="U5" s="45">
        <f>SUMPRODUCT(((Lehrbücher_Sammelbände!$F:$H=$B5)*(Lehrbücher_Sammelbände!$E:$E=U$2)))</f>
        <v>0</v>
      </c>
      <c r="V5" s="80">
        <f t="shared" si="9"/>
        <v>0</v>
      </c>
      <c r="W5" s="77">
        <f t="shared" si="10"/>
        <v>0</v>
      </c>
      <c r="X5" s="70">
        <f t="shared" si="2"/>
        <v>0</v>
      </c>
      <c r="Y5" s="70">
        <f t="shared" si="3"/>
        <v>0</v>
      </c>
      <c r="Z5" s="71">
        <f t="shared" si="4"/>
        <v>0</v>
      </c>
      <c r="AA5" s="73">
        <f t="shared" si="11"/>
        <v>0</v>
      </c>
      <c r="AB5" s="64">
        <f t="shared" si="12"/>
        <v>0</v>
      </c>
      <c r="AC5" s="64">
        <f t="shared" si="13"/>
        <v>0</v>
      </c>
      <c r="AD5" s="74">
        <f t="shared" si="14"/>
        <v>0</v>
      </c>
    </row>
    <row r="6" spans="1:30" x14ac:dyDescent="0.2">
      <c r="A6" s="28">
        <f>Kategorien!B4</f>
        <v>4</v>
      </c>
      <c r="B6" s="29" t="str">
        <f>Kategorien!C4</f>
        <v>Questionnaires</v>
      </c>
      <c r="C6" s="30">
        <f>COUNTIF(Konferenzen!F:H,B6)</f>
        <v>48</v>
      </c>
      <c r="D6" s="28">
        <f>COUNTIF(Journals!F:H,B6)</f>
        <v>49</v>
      </c>
      <c r="E6" s="20">
        <f>COUNTIF(Lehrbücher_Sammelbände!F:H,B6)</f>
        <v>5</v>
      </c>
      <c r="F6" s="35">
        <f t="shared" si="0"/>
        <v>102</v>
      </c>
      <c r="G6" s="36">
        <f t="shared" si="6"/>
        <v>228</v>
      </c>
      <c r="H6" s="49">
        <f t="shared" si="1"/>
        <v>0.44736842105263158</v>
      </c>
      <c r="K6" s="28">
        <f>SUMPRODUCT(((Konferenzen!$F:$H=$B6)*(Konferenzen!$E:$E=K$2)))</f>
        <v>17</v>
      </c>
      <c r="L6" s="21">
        <f>SUMPRODUCT(((Konferenzen!$F:$H=$B6)*(Konferenzen!$E:$E=L$2)))</f>
        <v>19</v>
      </c>
      <c r="M6" s="21">
        <f>SUMPRODUCT(((Konferenzen!$F:$H=$B6)*(Konferenzen!$E:$E=M$2)))</f>
        <v>12</v>
      </c>
      <c r="N6" s="80">
        <f t="shared" si="7"/>
        <v>48</v>
      </c>
      <c r="O6" s="79">
        <f>SUMPRODUCT(((Journals!$F:$H=$B6)*(Journals!$E:$E=O$2)))</f>
        <v>21</v>
      </c>
      <c r="P6" s="45">
        <f>SUMPRODUCT(((Journals!$F:$H=$B6)*(Journals!$E:$E=P$2)))</f>
        <v>11</v>
      </c>
      <c r="Q6" s="45">
        <f>SUMPRODUCT(((Journals!$F:$H=$B6)*(Journals!$E:$E=Q$2)))</f>
        <v>17</v>
      </c>
      <c r="R6" s="80">
        <f t="shared" si="8"/>
        <v>49</v>
      </c>
      <c r="S6" s="79">
        <f>SUMPRODUCT(((Lehrbücher_Sammelbände!$F:$H=$B6)*(Lehrbücher_Sammelbände!$E:$E=S$2)))</f>
        <v>1</v>
      </c>
      <c r="T6" s="45">
        <f>SUMPRODUCT(((Lehrbücher_Sammelbände!$F:$H=$B6)*(Lehrbücher_Sammelbände!$E:$E=T$2)))</f>
        <v>2</v>
      </c>
      <c r="U6" s="45">
        <f>SUMPRODUCT(((Lehrbücher_Sammelbände!$F:$H=$B6)*(Lehrbücher_Sammelbände!$E:$E=U$2)))</f>
        <v>2</v>
      </c>
      <c r="V6" s="80">
        <f t="shared" si="9"/>
        <v>5</v>
      </c>
      <c r="W6" s="77">
        <f t="shared" si="10"/>
        <v>1</v>
      </c>
      <c r="X6" s="70">
        <f t="shared" si="2"/>
        <v>38</v>
      </c>
      <c r="Y6" s="70">
        <f t="shared" si="3"/>
        <v>30</v>
      </c>
      <c r="Z6" s="71">
        <f t="shared" si="4"/>
        <v>29</v>
      </c>
      <c r="AA6" s="73">
        <f t="shared" si="11"/>
        <v>0.25</v>
      </c>
      <c r="AB6" s="64">
        <f t="shared" si="12"/>
        <v>0.48101265822784811</v>
      </c>
      <c r="AC6" s="64">
        <f t="shared" si="13"/>
        <v>0.379746835443038</v>
      </c>
      <c r="AD6" s="74">
        <f t="shared" si="14"/>
        <v>0.36708860759493672</v>
      </c>
    </row>
    <row r="7" spans="1:30" x14ac:dyDescent="0.2">
      <c r="A7" s="28">
        <f>Kategorien!B5</f>
        <v>5</v>
      </c>
      <c r="B7" s="29" t="str">
        <f>Kategorien!C5</f>
        <v>Interviews</v>
      </c>
      <c r="C7" s="30">
        <f>COUNTIF(Konferenzen!F:H,B7)</f>
        <v>24</v>
      </c>
      <c r="D7" s="28">
        <f>COUNTIF(Journals!F:H,B7)</f>
        <v>10</v>
      </c>
      <c r="E7" s="20">
        <f>COUNTIF(Lehrbücher_Sammelbände!F:H,B7)</f>
        <v>3</v>
      </c>
      <c r="F7" s="35">
        <f t="shared" si="0"/>
        <v>37</v>
      </c>
      <c r="G7" s="36">
        <f t="shared" si="6"/>
        <v>228</v>
      </c>
      <c r="H7" s="49">
        <f t="shared" si="1"/>
        <v>0.16228070175438597</v>
      </c>
      <c r="K7" s="28">
        <f>SUMPRODUCT(((Konferenzen!$F:$H=$B7)*(Konferenzen!$E:$E=K$2)))</f>
        <v>10</v>
      </c>
      <c r="L7" s="21">
        <f>SUMPRODUCT(((Konferenzen!$F:$H=$B7)*(Konferenzen!$E:$E=L$2)))</f>
        <v>9</v>
      </c>
      <c r="M7" s="21">
        <f>SUMPRODUCT(((Konferenzen!$F:$H=$B7)*(Konferenzen!$E:$E=M$2)))</f>
        <v>5</v>
      </c>
      <c r="N7" s="80">
        <f t="shared" si="7"/>
        <v>24</v>
      </c>
      <c r="O7" s="79">
        <f>SUMPRODUCT(((Journals!$F:$H=$B7)*(Journals!$E:$E=O$2)))</f>
        <v>5</v>
      </c>
      <c r="P7" s="45">
        <f>SUMPRODUCT(((Journals!$F:$H=$B7)*(Journals!$E:$E=P$2)))</f>
        <v>3</v>
      </c>
      <c r="Q7" s="45">
        <f>SUMPRODUCT(((Journals!$F:$H=$B7)*(Journals!$E:$E=Q$2)))</f>
        <v>2</v>
      </c>
      <c r="R7" s="80">
        <f t="shared" si="8"/>
        <v>10</v>
      </c>
      <c r="S7" s="79">
        <f>SUMPRODUCT(((Lehrbücher_Sammelbände!$F:$H=$B7)*(Lehrbücher_Sammelbände!$E:$E=S$2)))</f>
        <v>0</v>
      </c>
      <c r="T7" s="45">
        <f>SUMPRODUCT(((Lehrbücher_Sammelbände!$F:$H=$B7)*(Lehrbücher_Sammelbände!$E:$E=T$2)))</f>
        <v>0</v>
      </c>
      <c r="U7" s="45">
        <f>SUMPRODUCT(((Lehrbücher_Sammelbände!$F:$H=$B7)*(Lehrbücher_Sammelbände!$E:$E=U$2)))</f>
        <v>3</v>
      </c>
      <c r="V7" s="80">
        <f t="shared" si="9"/>
        <v>3</v>
      </c>
      <c r="W7" s="77">
        <f t="shared" si="10"/>
        <v>0</v>
      </c>
      <c r="X7" s="70">
        <f t="shared" si="2"/>
        <v>15</v>
      </c>
      <c r="Y7" s="70">
        <f t="shared" si="3"/>
        <v>12</v>
      </c>
      <c r="Z7" s="71">
        <f t="shared" si="4"/>
        <v>7</v>
      </c>
      <c r="AA7" s="73">
        <f t="shared" si="11"/>
        <v>0</v>
      </c>
      <c r="AB7" s="64">
        <f t="shared" si="12"/>
        <v>0.189873417721519</v>
      </c>
      <c r="AC7" s="64">
        <f t="shared" si="13"/>
        <v>0.15189873417721519</v>
      </c>
      <c r="AD7" s="74">
        <f t="shared" si="14"/>
        <v>8.8607594936708861E-2</v>
      </c>
    </row>
    <row r="8" spans="1:30" x14ac:dyDescent="0.2">
      <c r="A8" s="28">
        <f>Kategorien!B6</f>
        <v>6</v>
      </c>
      <c r="B8" s="29" t="str">
        <f>Kategorien!C6</f>
        <v>Thinking aloud</v>
      </c>
      <c r="C8" s="30">
        <f>COUNTIF(Konferenzen!F:H,B8)</f>
        <v>5</v>
      </c>
      <c r="D8" s="28">
        <f>COUNTIF(Journals!F:H,B8)</f>
        <v>1</v>
      </c>
      <c r="E8" s="20">
        <f>COUNTIF(Lehrbücher_Sammelbände!F:H,B8)</f>
        <v>0</v>
      </c>
      <c r="F8" s="35">
        <f t="shared" si="0"/>
        <v>6</v>
      </c>
      <c r="G8" s="36">
        <f t="shared" si="6"/>
        <v>228</v>
      </c>
      <c r="H8" s="49">
        <f t="shared" si="1"/>
        <v>2.6315789473684209E-2</v>
      </c>
      <c r="K8" s="28">
        <f>SUMPRODUCT(((Konferenzen!$F:$H=$B8)*(Konferenzen!$E:$E=K$2)))</f>
        <v>0</v>
      </c>
      <c r="L8" s="21">
        <f>SUMPRODUCT(((Konferenzen!$F:$H=$B8)*(Konferenzen!$E:$E=L$2)))</f>
        <v>4</v>
      </c>
      <c r="M8" s="21">
        <f>SUMPRODUCT(((Konferenzen!$F:$H=$B8)*(Konferenzen!$E:$E=M$2)))</f>
        <v>1</v>
      </c>
      <c r="N8" s="80">
        <f t="shared" si="7"/>
        <v>5</v>
      </c>
      <c r="O8" s="79">
        <f>SUMPRODUCT(((Journals!$F:$H=$B8)*(Journals!$E:$E=O$2)))</f>
        <v>0</v>
      </c>
      <c r="P8" s="45">
        <f>SUMPRODUCT(((Journals!$F:$H=$B8)*(Journals!$E:$E=P$2)))</f>
        <v>0</v>
      </c>
      <c r="Q8" s="45">
        <f>SUMPRODUCT(((Journals!$F:$H=$B8)*(Journals!$E:$E=Q$2)))</f>
        <v>1</v>
      </c>
      <c r="R8" s="80">
        <f t="shared" si="8"/>
        <v>1</v>
      </c>
      <c r="S8" s="79">
        <f>SUMPRODUCT(((Lehrbücher_Sammelbände!$F:$H=$B8)*(Lehrbücher_Sammelbände!$E:$E=S$2)))</f>
        <v>0</v>
      </c>
      <c r="T8" s="45">
        <f>SUMPRODUCT(((Lehrbücher_Sammelbände!$F:$H=$B8)*(Lehrbücher_Sammelbände!$E:$E=T$2)))</f>
        <v>0</v>
      </c>
      <c r="U8" s="45">
        <f>SUMPRODUCT(((Lehrbücher_Sammelbände!$F:$H=$B8)*(Lehrbücher_Sammelbände!$E:$E=U$2)))</f>
        <v>0</v>
      </c>
      <c r="V8" s="80">
        <f t="shared" si="9"/>
        <v>0</v>
      </c>
      <c r="W8" s="77">
        <f t="shared" si="10"/>
        <v>0</v>
      </c>
      <c r="X8" s="70">
        <f t="shared" si="2"/>
        <v>0</v>
      </c>
      <c r="Y8" s="70">
        <f t="shared" si="3"/>
        <v>4</v>
      </c>
      <c r="Z8" s="71">
        <f t="shared" si="4"/>
        <v>2</v>
      </c>
      <c r="AA8" s="73">
        <f t="shared" si="11"/>
        <v>0</v>
      </c>
      <c r="AB8" s="64">
        <f t="shared" si="12"/>
        <v>0</v>
      </c>
      <c r="AC8" s="64">
        <f t="shared" si="13"/>
        <v>5.0632911392405063E-2</v>
      </c>
      <c r="AD8" s="74">
        <f t="shared" si="14"/>
        <v>2.5316455696202531E-2</v>
      </c>
    </row>
    <row r="9" spans="1:30" ht="32" x14ac:dyDescent="0.2">
      <c r="A9" s="28">
        <f>Kategorien!B7</f>
        <v>7</v>
      </c>
      <c r="B9" s="29" t="str">
        <f>Kategorien!C7</f>
        <v>Collaborative design and evaluation</v>
      </c>
      <c r="C9" s="30">
        <f>COUNTIF(Konferenzen!F:H,B9)</f>
        <v>1</v>
      </c>
      <c r="D9" s="28">
        <f>COUNTIF(Journals!F:H,B9)</f>
        <v>1</v>
      </c>
      <c r="E9" s="20">
        <f>COUNTIF(Lehrbücher_Sammelbände!F:H,B9)</f>
        <v>0</v>
      </c>
      <c r="F9" s="35">
        <f t="shared" si="0"/>
        <v>2</v>
      </c>
      <c r="G9" s="36">
        <f t="shared" si="6"/>
        <v>228</v>
      </c>
      <c r="H9" s="49">
        <f t="shared" si="1"/>
        <v>8.771929824561403E-3</v>
      </c>
      <c r="K9" s="28">
        <f>SUMPRODUCT(((Konferenzen!$F:$H=$B9)*(Konferenzen!$E:$E=K$2)))</f>
        <v>0</v>
      </c>
      <c r="L9" s="21">
        <f>SUMPRODUCT(((Konferenzen!$F:$H=$B9)*(Konferenzen!$E:$E=L$2)))</f>
        <v>1</v>
      </c>
      <c r="M9" s="21">
        <f>SUMPRODUCT(((Konferenzen!$F:$H=$B9)*(Konferenzen!$E:$E=M$2)))</f>
        <v>0</v>
      </c>
      <c r="N9" s="80">
        <f t="shared" si="7"/>
        <v>1</v>
      </c>
      <c r="O9" s="79">
        <f>SUMPRODUCT(((Journals!$F:$H=$B9)*(Journals!$E:$E=O$2)))</f>
        <v>1</v>
      </c>
      <c r="P9" s="45">
        <f>SUMPRODUCT(((Journals!$F:$H=$B9)*(Journals!$E:$E=P$2)))</f>
        <v>0</v>
      </c>
      <c r="Q9" s="45">
        <f>SUMPRODUCT(((Journals!$F:$H=$B9)*(Journals!$E:$E=Q$2)))</f>
        <v>0</v>
      </c>
      <c r="R9" s="80">
        <f t="shared" si="8"/>
        <v>1</v>
      </c>
      <c r="S9" s="79">
        <f>SUMPRODUCT(((Lehrbücher_Sammelbände!$F:$H=$B9)*(Lehrbücher_Sammelbände!$E:$E=S$2)))</f>
        <v>0</v>
      </c>
      <c r="T9" s="45">
        <f>SUMPRODUCT(((Lehrbücher_Sammelbände!$F:$H=$B9)*(Lehrbücher_Sammelbände!$E:$E=T$2)))</f>
        <v>0</v>
      </c>
      <c r="U9" s="45">
        <f>SUMPRODUCT(((Lehrbücher_Sammelbände!$F:$H=$B9)*(Lehrbücher_Sammelbände!$E:$E=U$2)))</f>
        <v>0</v>
      </c>
      <c r="V9" s="80">
        <f t="shared" si="9"/>
        <v>0</v>
      </c>
      <c r="W9" s="77">
        <f t="shared" si="10"/>
        <v>0</v>
      </c>
      <c r="X9" s="70">
        <f t="shared" si="2"/>
        <v>1</v>
      </c>
      <c r="Y9" s="70">
        <f t="shared" si="3"/>
        <v>1</v>
      </c>
      <c r="Z9" s="71">
        <f t="shared" si="4"/>
        <v>0</v>
      </c>
      <c r="AA9" s="73">
        <f t="shared" si="11"/>
        <v>0</v>
      </c>
      <c r="AB9" s="64">
        <f t="shared" si="12"/>
        <v>1.2658227848101266E-2</v>
      </c>
      <c r="AC9" s="64">
        <f t="shared" si="13"/>
        <v>1.2658227848101266E-2</v>
      </c>
      <c r="AD9" s="74">
        <f t="shared" si="14"/>
        <v>0</v>
      </c>
    </row>
    <row r="10" spans="1:30" x14ac:dyDescent="0.2">
      <c r="A10" s="28">
        <f>Kategorien!B8</f>
        <v>8</v>
      </c>
      <c r="B10" s="29" t="str">
        <f>Kategorien!C8</f>
        <v>Creativity methods</v>
      </c>
      <c r="C10" s="30">
        <f>COUNTIF(Konferenzen!F:H,B10)</f>
        <v>2</v>
      </c>
      <c r="D10" s="28">
        <f>COUNTIF(Journals!F:H,B10)</f>
        <v>1</v>
      </c>
      <c r="E10" s="20">
        <f>COUNTIF(Lehrbücher_Sammelbände!F:H,B10)</f>
        <v>0</v>
      </c>
      <c r="F10" s="35">
        <f t="shared" si="0"/>
        <v>3</v>
      </c>
      <c r="G10" s="36">
        <f t="shared" si="6"/>
        <v>228</v>
      </c>
      <c r="H10" s="49">
        <f t="shared" si="1"/>
        <v>1.3157894736842105E-2</v>
      </c>
      <c r="K10" s="28">
        <f>SUMPRODUCT(((Konferenzen!$F:$H=$B10)*(Konferenzen!$E:$E=K$2)))</f>
        <v>1</v>
      </c>
      <c r="L10" s="21">
        <f>SUMPRODUCT(((Konferenzen!$F:$H=$B10)*(Konferenzen!$E:$E=L$2)))</f>
        <v>0</v>
      </c>
      <c r="M10" s="21">
        <f>SUMPRODUCT(((Konferenzen!$F:$H=$B10)*(Konferenzen!$E:$E=M$2)))</f>
        <v>1</v>
      </c>
      <c r="N10" s="80">
        <f t="shared" si="7"/>
        <v>2</v>
      </c>
      <c r="O10" s="79">
        <f>SUMPRODUCT(((Journals!$F:$H=$B10)*(Journals!$E:$E=O$2)))</f>
        <v>1</v>
      </c>
      <c r="P10" s="45">
        <f>SUMPRODUCT(((Journals!$F:$H=$B10)*(Journals!$E:$E=P$2)))</f>
        <v>0</v>
      </c>
      <c r="Q10" s="45">
        <f>SUMPRODUCT(((Journals!$F:$H=$B10)*(Journals!$E:$E=Q$2)))</f>
        <v>0</v>
      </c>
      <c r="R10" s="80">
        <f t="shared" si="8"/>
        <v>1</v>
      </c>
      <c r="S10" s="79">
        <f>SUMPRODUCT(((Lehrbücher_Sammelbände!$F:$H=$B10)*(Lehrbücher_Sammelbände!$E:$E=S$2)))</f>
        <v>0</v>
      </c>
      <c r="T10" s="45">
        <f>SUMPRODUCT(((Lehrbücher_Sammelbände!$F:$H=$B10)*(Lehrbücher_Sammelbände!$E:$E=T$2)))</f>
        <v>0</v>
      </c>
      <c r="U10" s="45">
        <f>SUMPRODUCT(((Lehrbücher_Sammelbände!$F:$H=$B10)*(Lehrbücher_Sammelbände!$E:$E=U$2)))</f>
        <v>0</v>
      </c>
      <c r="V10" s="80">
        <f t="shared" si="9"/>
        <v>0</v>
      </c>
      <c r="W10" s="77">
        <f t="shared" si="10"/>
        <v>0</v>
      </c>
      <c r="X10" s="70">
        <f t="shared" si="2"/>
        <v>2</v>
      </c>
      <c r="Y10" s="70">
        <f t="shared" si="3"/>
        <v>0</v>
      </c>
      <c r="Z10" s="71">
        <f t="shared" si="4"/>
        <v>1</v>
      </c>
      <c r="AA10" s="73">
        <f t="shared" si="11"/>
        <v>0</v>
      </c>
      <c r="AB10" s="64">
        <f t="shared" si="12"/>
        <v>2.5316455696202531E-2</v>
      </c>
      <c r="AC10" s="64">
        <f t="shared" si="13"/>
        <v>0</v>
      </c>
      <c r="AD10" s="74">
        <f t="shared" si="14"/>
        <v>1.2658227848101266E-2</v>
      </c>
    </row>
    <row r="11" spans="1:30" ht="32" x14ac:dyDescent="0.2">
      <c r="A11" s="28">
        <f>Kategorien!B9</f>
        <v>9</v>
      </c>
      <c r="B11" s="29" t="str">
        <f>Kategorien!C9</f>
        <v>Document-based methods</v>
      </c>
      <c r="C11" s="30">
        <f>COUNTIF(Konferenzen!F:H,B11)</f>
        <v>0</v>
      </c>
      <c r="D11" s="28">
        <f>COUNTIF(Journals!F:H,B11)</f>
        <v>0</v>
      </c>
      <c r="E11" s="20">
        <f>COUNTIF(Lehrbücher_Sammelbände!F:H,B11)</f>
        <v>0</v>
      </c>
      <c r="F11" s="35">
        <f t="shared" si="0"/>
        <v>0</v>
      </c>
      <c r="G11" s="36">
        <f t="shared" si="6"/>
        <v>228</v>
      </c>
      <c r="H11" s="49">
        <f t="shared" si="1"/>
        <v>0</v>
      </c>
      <c r="K11" s="28">
        <f>SUMPRODUCT(((Konferenzen!$F:$H=$B11)*(Konferenzen!$E:$E=K$2)))</f>
        <v>0</v>
      </c>
      <c r="L11" s="21">
        <f>SUMPRODUCT(((Konferenzen!$F:$H=$B11)*(Konferenzen!$E:$E=L$2)))</f>
        <v>0</v>
      </c>
      <c r="M11" s="21">
        <f>SUMPRODUCT(((Konferenzen!$F:$H=$B11)*(Konferenzen!$E:$E=M$2)))</f>
        <v>0</v>
      </c>
      <c r="N11" s="80">
        <f t="shared" si="7"/>
        <v>0</v>
      </c>
      <c r="O11" s="79">
        <f>SUMPRODUCT(((Journals!$F:$H=$B11)*(Journals!$E:$E=O$2)))</f>
        <v>0</v>
      </c>
      <c r="P11" s="45">
        <f>SUMPRODUCT(((Journals!$F:$H=$B11)*(Journals!$E:$E=P$2)))</f>
        <v>0</v>
      </c>
      <c r="Q11" s="45">
        <f>SUMPRODUCT(((Journals!$F:$H=$B11)*(Journals!$E:$E=Q$2)))</f>
        <v>0</v>
      </c>
      <c r="R11" s="80">
        <f t="shared" si="8"/>
        <v>0</v>
      </c>
      <c r="S11" s="79">
        <f>SUMPRODUCT(((Lehrbücher_Sammelbände!$F:$H=$B11)*(Lehrbücher_Sammelbände!$E:$E=S$2)))</f>
        <v>0</v>
      </c>
      <c r="T11" s="45">
        <f>SUMPRODUCT(((Lehrbücher_Sammelbände!$F:$H=$B11)*(Lehrbücher_Sammelbände!$E:$E=T$2)))</f>
        <v>0</v>
      </c>
      <c r="U11" s="45">
        <f>SUMPRODUCT(((Lehrbücher_Sammelbände!$F:$H=$B11)*(Lehrbücher_Sammelbände!$E:$E=U$2)))</f>
        <v>0</v>
      </c>
      <c r="V11" s="80">
        <f t="shared" si="9"/>
        <v>0</v>
      </c>
      <c r="W11" s="77">
        <f t="shared" si="10"/>
        <v>0</v>
      </c>
      <c r="X11" s="70">
        <f t="shared" si="2"/>
        <v>0</v>
      </c>
      <c r="Y11" s="70">
        <f t="shared" si="3"/>
        <v>0</v>
      </c>
      <c r="Z11" s="71">
        <f t="shared" si="4"/>
        <v>0</v>
      </c>
      <c r="AA11" s="73">
        <f t="shared" si="11"/>
        <v>0</v>
      </c>
      <c r="AB11" s="64">
        <f t="shared" si="12"/>
        <v>0</v>
      </c>
      <c r="AC11" s="64">
        <f t="shared" si="13"/>
        <v>0</v>
      </c>
      <c r="AD11" s="74">
        <f t="shared" si="14"/>
        <v>0</v>
      </c>
    </row>
    <row r="12" spans="1:30" ht="32" x14ac:dyDescent="0.2">
      <c r="A12" s="28">
        <f>Kategorien!B10</f>
        <v>10</v>
      </c>
      <c r="B12" s="29" t="str">
        <f>Kategorien!C10</f>
        <v>Model-based approaches</v>
      </c>
      <c r="C12" s="30">
        <f>COUNTIF(Konferenzen!F:H,B12)</f>
        <v>1</v>
      </c>
      <c r="D12" s="28">
        <f>COUNTIF(Journals!F:H,B12)</f>
        <v>0</v>
      </c>
      <c r="E12" s="20">
        <f>COUNTIF(Lehrbücher_Sammelbände!F:H,B12)</f>
        <v>0</v>
      </c>
      <c r="F12" s="35">
        <f t="shared" si="0"/>
        <v>1</v>
      </c>
      <c r="G12" s="36">
        <f t="shared" si="6"/>
        <v>228</v>
      </c>
      <c r="H12" s="49">
        <f t="shared" si="1"/>
        <v>4.3859649122807015E-3</v>
      </c>
      <c r="K12" s="28">
        <f>SUMPRODUCT(((Konferenzen!$F:$H=$B12)*(Konferenzen!$E:$E=K$2)))</f>
        <v>0</v>
      </c>
      <c r="L12" s="21">
        <f>SUMPRODUCT(((Konferenzen!$F:$H=$B12)*(Konferenzen!$E:$E=L$2)))</f>
        <v>1</v>
      </c>
      <c r="M12" s="21">
        <f>SUMPRODUCT(((Konferenzen!$F:$H=$B12)*(Konferenzen!$E:$E=M$2)))</f>
        <v>0</v>
      </c>
      <c r="N12" s="80">
        <f t="shared" si="7"/>
        <v>1</v>
      </c>
      <c r="O12" s="79">
        <f>SUMPRODUCT(((Journals!$F:$H=$B12)*(Journals!$E:$E=O$2)))</f>
        <v>0</v>
      </c>
      <c r="P12" s="45">
        <f>SUMPRODUCT(((Journals!$F:$H=$B12)*(Journals!$E:$E=P$2)))</f>
        <v>0</v>
      </c>
      <c r="Q12" s="45">
        <f>SUMPRODUCT(((Journals!$F:$H=$B12)*(Journals!$E:$E=Q$2)))</f>
        <v>0</v>
      </c>
      <c r="R12" s="80">
        <f t="shared" si="8"/>
        <v>0</v>
      </c>
      <c r="S12" s="79">
        <f>SUMPRODUCT(((Lehrbücher_Sammelbände!$F:$H=$B12)*(Lehrbücher_Sammelbände!$E:$E=S$2)))</f>
        <v>0</v>
      </c>
      <c r="T12" s="45">
        <f>SUMPRODUCT(((Lehrbücher_Sammelbände!$F:$H=$B12)*(Lehrbücher_Sammelbände!$E:$E=T$2)))</f>
        <v>0</v>
      </c>
      <c r="U12" s="45">
        <f>SUMPRODUCT(((Lehrbücher_Sammelbände!$F:$H=$B12)*(Lehrbücher_Sammelbände!$E:$E=U$2)))</f>
        <v>0</v>
      </c>
      <c r="V12" s="80">
        <f t="shared" si="9"/>
        <v>0</v>
      </c>
      <c r="W12" s="77">
        <f t="shared" si="10"/>
        <v>0</v>
      </c>
      <c r="X12" s="70">
        <f t="shared" si="2"/>
        <v>0</v>
      </c>
      <c r="Y12" s="70">
        <f t="shared" si="3"/>
        <v>1</v>
      </c>
      <c r="Z12" s="71">
        <f t="shared" si="4"/>
        <v>0</v>
      </c>
      <c r="AA12" s="73">
        <f t="shared" si="11"/>
        <v>0</v>
      </c>
      <c r="AB12" s="64">
        <f t="shared" si="12"/>
        <v>0</v>
      </c>
      <c r="AC12" s="64">
        <f t="shared" si="13"/>
        <v>1.2658227848101266E-2</v>
      </c>
      <c r="AD12" s="74">
        <f t="shared" si="14"/>
        <v>0</v>
      </c>
    </row>
    <row r="13" spans="1:30" x14ac:dyDescent="0.2">
      <c r="A13" s="28">
        <f>Kategorien!B11</f>
        <v>11</v>
      </c>
      <c r="B13" s="29" t="str">
        <f>Kategorien!C11</f>
        <v>Expert evaluation</v>
      </c>
      <c r="C13" s="30">
        <f>COUNTIF(Konferenzen!F:H,B13)</f>
        <v>2</v>
      </c>
      <c r="D13" s="28">
        <f>COUNTIF(Journals!F:H,B13)</f>
        <v>1</v>
      </c>
      <c r="E13" s="20">
        <f>COUNTIF(Lehrbücher_Sammelbände!F:H,B13)</f>
        <v>1</v>
      </c>
      <c r="F13" s="35">
        <f t="shared" si="0"/>
        <v>4</v>
      </c>
      <c r="G13" s="36">
        <f t="shared" si="6"/>
        <v>228</v>
      </c>
      <c r="H13" s="49">
        <f t="shared" si="1"/>
        <v>1.7543859649122806E-2</v>
      </c>
      <c r="K13" s="28">
        <f>SUMPRODUCT(((Konferenzen!$F:$H=$B13)*(Konferenzen!$E:$E=K$2)))</f>
        <v>0</v>
      </c>
      <c r="L13" s="21">
        <f>SUMPRODUCT(((Konferenzen!$F:$H=$B13)*(Konferenzen!$E:$E=L$2)))</f>
        <v>1</v>
      </c>
      <c r="M13" s="21">
        <f>SUMPRODUCT(((Konferenzen!$F:$H=$B13)*(Konferenzen!$E:$E=M$2)))</f>
        <v>1</v>
      </c>
      <c r="N13" s="80">
        <f t="shared" si="7"/>
        <v>2</v>
      </c>
      <c r="O13" s="79">
        <f>SUMPRODUCT(((Journals!$F:$H=$B13)*(Journals!$E:$E=O$2)))</f>
        <v>0</v>
      </c>
      <c r="P13" s="45">
        <f>SUMPRODUCT(((Journals!$F:$H=$B13)*(Journals!$E:$E=P$2)))</f>
        <v>0</v>
      </c>
      <c r="Q13" s="45">
        <f>SUMPRODUCT(((Journals!$F:$H=$B13)*(Journals!$E:$E=Q$2)))</f>
        <v>1</v>
      </c>
      <c r="R13" s="80">
        <f t="shared" si="8"/>
        <v>1</v>
      </c>
      <c r="S13" s="79">
        <f>SUMPRODUCT(((Lehrbücher_Sammelbände!$F:$H=$B13)*(Lehrbücher_Sammelbände!$E:$E=S$2)))</f>
        <v>1</v>
      </c>
      <c r="T13" s="45">
        <f>SUMPRODUCT(((Lehrbücher_Sammelbände!$F:$H=$B13)*(Lehrbücher_Sammelbände!$E:$E=T$2)))</f>
        <v>0</v>
      </c>
      <c r="U13" s="45">
        <f>SUMPRODUCT(((Lehrbücher_Sammelbände!$F:$H=$B13)*(Lehrbücher_Sammelbände!$E:$E=U$2)))</f>
        <v>0</v>
      </c>
      <c r="V13" s="80">
        <f t="shared" si="9"/>
        <v>1</v>
      </c>
      <c r="W13" s="77">
        <f t="shared" si="10"/>
        <v>1</v>
      </c>
      <c r="X13" s="70">
        <f t="shared" si="2"/>
        <v>0</v>
      </c>
      <c r="Y13" s="70">
        <f t="shared" si="3"/>
        <v>1</v>
      </c>
      <c r="Z13" s="71">
        <f t="shared" si="4"/>
        <v>2</v>
      </c>
      <c r="AA13" s="73">
        <f t="shared" si="11"/>
        <v>0.25</v>
      </c>
      <c r="AB13" s="64">
        <f t="shared" si="12"/>
        <v>0</v>
      </c>
      <c r="AC13" s="64">
        <f t="shared" si="13"/>
        <v>1.2658227848101266E-2</v>
      </c>
      <c r="AD13" s="74">
        <f t="shared" si="14"/>
        <v>2.5316455696202531E-2</v>
      </c>
    </row>
    <row r="14" spans="1:30" ht="17" thickBot="1" x14ac:dyDescent="0.25">
      <c r="A14" s="17">
        <f>Kategorien!B12</f>
        <v>12</v>
      </c>
      <c r="B14" s="18" t="str">
        <f>Kategorien!C12</f>
        <v>Automated evaluation</v>
      </c>
      <c r="C14" s="19">
        <f>COUNTIF(Konferenzen!F:H,B14)</f>
        <v>0</v>
      </c>
      <c r="D14" s="17">
        <f>COUNTIF(Journals!F:H,B14)</f>
        <v>0</v>
      </c>
      <c r="E14" s="37">
        <f>COUNTIF(Lehrbücher_Sammelbände!F:H,B14)</f>
        <v>0</v>
      </c>
      <c r="F14" s="38">
        <f t="shared" si="0"/>
        <v>0</v>
      </c>
      <c r="G14" s="39">
        <f t="shared" si="6"/>
        <v>228</v>
      </c>
      <c r="H14" s="50">
        <f t="shared" si="1"/>
        <v>0</v>
      </c>
      <c r="K14" s="17">
        <f>SUMPRODUCT(((Konferenzen!$F:$H=$B14)*(Konferenzen!$E:$E=K$2)))</f>
        <v>0</v>
      </c>
      <c r="L14" s="25">
        <f>SUMPRODUCT(((Konferenzen!$F:$H=$B14)*(Konferenzen!$E:$E=L$2)))</f>
        <v>0</v>
      </c>
      <c r="M14" s="25">
        <f>SUMPRODUCT(((Konferenzen!$F:$H=$B14)*(Konferenzen!$E:$E=M$2)))</f>
        <v>0</v>
      </c>
      <c r="N14" s="78">
        <f t="shared" si="7"/>
        <v>0</v>
      </c>
      <c r="O14" s="57">
        <f>SUMPRODUCT(((Journals!$F:$H=$B14)*(Journals!$E:$E=O$2)))</f>
        <v>0</v>
      </c>
      <c r="P14" s="26">
        <f>SUMPRODUCT(((Journals!$F:$H=$B14)*(Journals!$E:$E=P$2)))</f>
        <v>0</v>
      </c>
      <c r="Q14" s="26">
        <f>SUMPRODUCT(((Journals!$F:$H=$B14)*(Journals!$E:$E=Q$2)))</f>
        <v>0</v>
      </c>
      <c r="R14" s="78">
        <f t="shared" si="8"/>
        <v>0</v>
      </c>
      <c r="S14" s="57">
        <f>SUMPRODUCT(((Lehrbücher_Sammelbände!$F:$H=$B14)*(Lehrbücher_Sammelbände!$E:$E=S$2)))</f>
        <v>0</v>
      </c>
      <c r="T14" s="26">
        <f>SUMPRODUCT(((Lehrbücher_Sammelbände!$F:$H=$B14)*(Lehrbücher_Sammelbände!$E:$E=T$2)))</f>
        <v>0</v>
      </c>
      <c r="U14" s="26">
        <f>SUMPRODUCT(((Lehrbücher_Sammelbände!$F:$H=$B14)*(Lehrbücher_Sammelbände!$E:$E=U$2)))</f>
        <v>0</v>
      </c>
      <c r="V14" s="78">
        <f t="shared" si="9"/>
        <v>0</v>
      </c>
      <c r="W14" s="72">
        <f t="shared" si="10"/>
        <v>0</v>
      </c>
      <c r="X14" s="27">
        <f t="shared" si="2"/>
        <v>0</v>
      </c>
      <c r="Y14" s="27">
        <f t="shared" si="3"/>
        <v>0</v>
      </c>
      <c r="Z14" s="69">
        <f t="shared" si="4"/>
        <v>0</v>
      </c>
      <c r="AA14" s="75">
        <f t="shared" si="11"/>
        <v>0</v>
      </c>
      <c r="AB14" s="63">
        <f t="shared" si="12"/>
        <v>0</v>
      </c>
      <c r="AC14" s="63">
        <f t="shared" si="13"/>
        <v>0</v>
      </c>
      <c r="AD14" s="76">
        <f t="shared" si="14"/>
        <v>0</v>
      </c>
    </row>
    <row r="15" spans="1:30" x14ac:dyDescent="0.2">
      <c r="A15" s="28" t="str">
        <f>Kategorien!B15</f>
        <v>HU</v>
      </c>
      <c r="B15" s="40" t="str">
        <f>Kategorien!C15</f>
        <v>Head Unit</v>
      </c>
      <c r="C15" s="30">
        <f>COUNTIF(Konferenzen!I:K,A15)</f>
        <v>23</v>
      </c>
      <c r="D15" s="20">
        <f>COUNTIF(Journals!I:K,A15)</f>
        <v>7</v>
      </c>
      <c r="E15" s="32">
        <f>COUNTIF(Lehrbücher_Sammelbände!I:K,A15)</f>
        <v>4</v>
      </c>
      <c r="F15" s="41">
        <f>SUM(C15:E15)</f>
        <v>34</v>
      </c>
      <c r="G15" s="36">
        <f t="shared" si="6"/>
        <v>228</v>
      </c>
      <c r="H15" s="49">
        <f>F15/G15</f>
        <v>0.14912280701754385</v>
      </c>
      <c r="K15" s="28">
        <f>SUMPRODUCT(((Konferenzen!$I:$K=$A15)*(Konferenzen!$E:$E=K$2)))</f>
        <v>8</v>
      </c>
      <c r="L15" s="21">
        <f>SUMPRODUCT(((Konferenzen!$I:$K=$A15)*(Konferenzen!$E:$E=L$2)))</f>
        <v>8</v>
      </c>
      <c r="M15" s="21">
        <f>SUMPRODUCT(((Konferenzen!$I:$K=$A15)*(Konferenzen!$E:$E=M$2)))</f>
        <v>7</v>
      </c>
      <c r="N15" s="80">
        <f t="shared" si="7"/>
        <v>23</v>
      </c>
      <c r="O15" s="79">
        <f>SUMPRODUCT(((Journals!$I:$K=$A15)*(Journals!$E:$E=O$2)))</f>
        <v>4</v>
      </c>
      <c r="P15" s="45">
        <f>SUMPRODUCT(((Journals!$I:$K=$A15)*(Journals!$E:$E=P$2)))</f>
        <v>2</v>
      </c>
      <c r="Q15" s="45">
        <f>SUMPRODUCT(((Journals!$I:$K=$A15)*(Journals!$E:$E=Q$2)))</f>
        <v>1</v>
      </c>
      <c r="R15" s="80">
        <f>SUM(O15:Q15)</f>
        <v>7</v>
      </c>
      <c r="S15" s="79">
        <f>SUMPRODUCT(((Lehrbücher_Sammelbände!$I:$K=$A15)*(Lehrbücher_Sammelbände!$E:$E=S$2)))</f>
        <v>4</v>
      </c>
      <c r="T15" s="45">
        <f>SUMPRODUCT(((Lehrbücher_Sammelbände!$I:$K=$A15)*(Lehrbücher_Sammelbände!$E:$E=T$2)))</f>
        <v>0</v>
      </c>
      <c r="U15" s="45">
        <f>SUMPRODUCT(((Lehrbücher_Sammelbände!$I:$K=$A15)*(Lehrbücher_Sammelbände!$E:$E=U$2)))</f>
        <v>0</v>
      </c>
      <c r="V15" s="80">
        <f>SUM(S15:U15)</f>
        <v>4</v>
      </c>
      <c r="W15" s="77">
        <f t="shared" si="10"/>
        <v>4</v>
      </c>
      <c r="X15" s="70">
        <f t="shared" si="2"/>
        <v>12</v>
      </c>
      <c r="Y15" s="70">
        <f t="shared" si="3"/>
        <v>10</v>
      </c>
      <c r="Z15" s="71">
        <f t="shared" si="4"/>
        <v>8</v>
      </c>
      <c r="AA15" s="73">
        <f t="shared" si="11"/>
        <v>1</v>
      </c>
      <c r="AB15" s="64">
        <f t="shared" ref="AB15:AB18" si="15">X15/$M$22</f>
        <v>0.15189873417721519</v>
      </c>
      <c r="AC15" s="64">
        <f t="shared" ref="AC15:AC18" si="16">Y15/$M$22</f>
        <v>0.12658227848101267</v>
      </c>
      <c r="AD15" s="74">
        <f t="shared" ref="AD15:AD18" si="17">Z15/$M$22</f>
        <v>0.10126582278481013</v>
      </c>
    </row>
    <row r="16" spans="1:30" x14ac:dyDescent="0.2">
      <c r="A16" s="28" t="str">
        <f>Kategorien!B16</f>
        <v>IC</v>
      </c>
      <c r="B16" s="40" t="str">
        <f>Kategorien!C16</f>
        <v>Instrument Cluster</v>
      </c>
      <c r="C16" s="30">
        <f>COUNTIF(Konferenzen!I:K,A16)</f>
        <v>9</v>
      </c>
      <c r="D16" s="20">
        <f>COUNTIF(Journals!I:K,A16)</f>
        <v>5</v>
      </c>
      <c r="E16" s="20">
        <f>COUNTIF(Lehrbücher_Sammelbände!I:K,A16)</f>
        <v>2</v>
      </c>
      <c r="F16" s="41">
        <f>SUM(C16:E16)</f>
        <v>16</v>
      </c>
      <c r="G16" s="36">
        <f t="shared" si="6"/>
        <v>228</v>
      </c>
      <c r="H16" s="49">
        <f>F16/G16</f>
        <v>7.0175438596491224E-2</v>
      </c>
      <c r="K16" s="28">
        <f>SUMPRODUCT(((Konferenzen!$I:$K=$A16)*(Konferenzen!$E:$E=K$2)))</f>
        <v>2</v>
      </c>
      <c r="L16" s="21">
        <f>SUMPRODUCT(((Konferenzen!$I:$K=$A16)*(Konferenzen!$E:$E=L$2)))</f>
        <v>5</v>
      </c>
      <c r="M16" s="21">
        <f>SUMPRODUCT(((Konferenzen!$I:$K=$A16)*(Konferenzen!$E:$E=M$2)))</f>
        <v>2</v>
      </c>
      <c r="N16" s="80">
        <f t="shared" si="7"/>
        <v>9</v>
      </c>
      <c r="O16" s="79">
        <f>SUMPRODUCT(((Journals!$I:$K=$A16)*(Journals!$E:$E=O$2)))</f>
        <v>2</v>
      </c>
      <c r="P16" s="45">
        <f>SUMPRODUCT(((Journals!$I:$K=$A16)*(Journals!$E:$E=P$2)))</f>
        <v>2</v>
      </c>
      <c r="Q16" s="45">
        <f>SUMPRODUCT(((Journals!$I:$K=$A16)*(Journals!$E:$E=Q$2)))</f>
        <v>1</v>
      </c>
      <c r="R16" s="80">
        <f t="shared" ref="R16:R18" si="18">SUM(O16:Q16)</f>
        <v>5</v>
      </c>
      <c r="S16" s="79">
        <f>SUMPRODUCT(((Lehrbücher_Sammelbände!$I:$K=$A16)*(Lehrbücher_Sammelbände!$E:$E=S$2)))</f>
        <v>0</v>
      </c>
      <c r="T16" s="45">
        <f>SUMPRODUCT(((Lehrbücher_Sammelbände!$I:$K=$A16)*(Lehrbücher_Sammelbände!$E:$E=T$2)))</f>
        <v>0</v>
      </c>
      <c r="U16" s="45">
        <f>SUMPRODUCT(((Lehrbücher_Sammelbände!$I:$K=$A16)*(Lehrbücher_Sammelbände!$E:$E=U$2)))</f>
        <v>2</v>
      </c>
      <c r="V16" s="80">
        <f t="shared" si="9"/>
        <v>2</v>
      </c>
      <c r="W16" s="77">
        <f t="shared" si="10"/>
        <v>0</v>
      </c>
      <c r="X16" s="70">
        <f t="shared" si="2"/>
        <v>4</v>
      </c>
      <c r="Y16" s="70">
        <f t="shared" si="3"/>
        <v>7</v>
      </c>
      <c r="Z16" s="71">
        <f t="shared" si="4"/>
        <v>3</v>
      </c>
      <c r="AA16" s="73">
        <f t="shared" si="11"/>
        <v>0</v>
      </c>
      <c r="AB16" s="64">
        <f t="shared" si="15"/>
        <v>5.0632911392405063E-2</v>
      </c>
      <c r="AC16" s="64">
        <f t="shared" si="16"/>
        <v>8.8607594936708861E-2</v>
      </c>
      <c r="AD16" s="74">
        <f t="shared" si="17"/>
        <v>3.7974683544303799E-2</v>
      </c>
    </row>
    <row r="17" spans="1:60" x14ac:dyDescent="0.2">
      <c r="A17" s="28" t="str">
        <f>Kategorien!B17</f>
        <v>HUD</v>
      </c>
      <c r="B17" s="40" t="str">
        <f>Kategorien!C17</f>
        <v>Head-up Displays</v>
      </c>
      <c r="C17" s="30">
        <f>COUNTIF(Konferenzen!I:K,A17)</f>
        <v>12</v>
      </c>
      <c r="D17" s="20">
        <f>COUNTIF(Journals!I:K,A17)</f>
        <v>5</v>
      </c>
      <c r="E17" s="20">
        <f>COUNTIF(Lehrbücher_Sammelbände!I:K,A17)</f>
        <v>0</v>
      </c>
      <c r="F17" s="41">
        <f>SUM(C17:E17)</f>
        <v>17</v>
      </c>
      <c r="G17" s="36">
        <f t="shared" si="6"/>
        <v>228</v>
      </c>
      <c r="H17" s="49">
        <f>F17/G17</f>
        <v>7.4561403508771926E-2</v>
      </c>
      <c r="K17" s="28">
        <f>SUMPRODUCT(((Konferenzen!$I:$K=$A17)*(Konferenzen!$E:$E=K$2)))</f>
        <v>6</v>
      </c>
      <c r="L17" s="21">
        <f>SUMPRODUCT(((Konferenzen!$I:$K=$A17)*(Konferenzen!$E:$E=L$2)))</f>
        <v>4</v>
      </c>
      <c r="M17" s="21">
        <f>SUMPRODUCT(((Konferenzen!$I:$K=$A17)*(Konferenzen!$E:$E=M$2)))</f>
        <v>2</v>
      </c>
      <c r="N17" s="80">
        <f t="shared" si="7"/>
        <v>12</v>
      </c>
      <c r="O17" s="79">
        <f>SUMPRODUCT(((Journals!$I:$K=$A17)*(Journals!$E:$E=O$2)))</f>
        <v>1</v>
      </c>
      <c r="P17" s="45">
        <f>SUMPRODUCT(((Journals!$I:$K=$A17)*(Journals!$E:$E=P$2)))</f>
        <v>3</v>
      </c>
      <c r="Q17" s="45">
        <f>SUMPRODUCT(((Journals!$I:$K=$A17)*(Journals!$E:$E=Q$2)))</f>
        <v>1</v>
      </c>
      <c r="R17" s="80">
        <f t="shared" si="18"/>
        <v>5</v>
      </c>
      <c r="S17" s="79">
        <f>SUMPRODUCT(((Lehrbücher_Sammelbände!$I:$K=$A17)*(Lehrbücher_Sammelbände!$E:$E=S$2)))</f>
        <v>0</v>
      </c>
      <c r="T17" s="45">
        <f>SUMPRODUCT(((Lehrbücher_Sammelbände!$I:$K=$A17)*(Lehrbücher_Sammelbände!$E:$E=T$2)))</f>
        <v>0</v>
      </c>
      <c r="U17" s="45">
        <f>SUMPRODUCT(((Lehrbücher_Sammelbände!$I:$K=$A17)*(Lehrbücher_Sammelbände!$E:$E=U$2)))</f>
        <v>0</v>
      </c>
      <c r="V17" s="80">
        <f t="shared" si="9"/>
        <v>0</v>
      </c>
      <c r="W17" s="77">
        <f t="shared" si="10"/>
        <v>0</v>
      </c>
      <c r="X17" s="70">
        <f t="shared" si="2"/>
        <v>7</v>
      </c>
      <c r="Y17" s="70">
        <f t="shared" si="3"/>
        <v>7</v>
      </c>
      <c r="Z17" s="71">
        <f t="shared" si="4"/>
        <v>3</v>
      </c>
      <c r="AA17" s="73">
        <f t="shared" si="11"/>
        <v>0</v>
      </c>
      <c r="AB17" s="64">
        <f t="shared" si="15"/>
        <v>8.8607594936708861E-2</v>
      </c>
      <c r="AC17" s="64">
        <f t="shared" si="16"/>
        <v>8.8607594936708861E-2</v>
      </c>
      <c r="AD17" s="74">
        <f t="shared" si="17"/>
        <v>3.7974683544303799E-2</v>
      </c>
    </row>
    <row r="18" spans="1:60" ht="17" thickBot="1" x14ac:dyDescent="0.25">
      <c r="A18" s="17" t="str">
        <f>Kategorien!B18</f>
        <v>SDS</v>
      </c>
      <c r="B18" s="42" t="str">
        <f>Kategorien!C18</f>
        <v>Speech Dialog System</v>
      </c>
      <c r="C18" s="19">
        <f>COUNTIF(Konferenzen!I:K,A18)</f>
        <v>9</v>
      </c>
      <c r="D18" s="37">
        <f>COUNTIF(Journals!I:K,A18)</f>
        <v>5</v>
      </c>
      <c r="E18" s="37">
        <f>COUNTIF(Lehrbücher_Sammelbände!I:K,A18)</f>
        <v>0</v>
      </c>
      <c r="F18" s="22">
        <f>SUM(C18:E18)</f>
        <v>14</v>
      </c>
      <c r="G18" s="39">
        <f t="shared" si="6"/>
        <v>228</v>
      </c>
      <c r="H18" s="50">
        <f>F18/G18</f>
        <v>6.1403508771929821E-2</v>
      </c>
      <c r="K18" s="17">
        <f>SUMPRODUCT(((Konferenzen!$I:$K=$A18)*(Konferenzen!$E:$E=K$2)))</f>
        <v>3</v>
      </c>
      <c r="L18" s="25">
        <f>SUMPRODUCT(((Konferenzen!$I:$K=$A18)*(Konferenzen!$E:$E=L$2)))</f>
        <v>3</v>
      </c>
      <c r="M18" s="25">
        <f>SUMPRODUCT(((Konferenzen!$I:$K=$A18)*(Konferenzen!$E:$E=M$2)))</f>
        <v>3</v>
      </c>
      <c r="N18" s="78">
        <f t="shared" si="7"/>
        <v>9</v>
      </c>
      <c r="O18" s="57">
        <f>SUMPRODUCT(((Journals!$I:$K=$A18)*(Journals!$E:$E=O$2)))</f>
        <v>2</v>
      </c>
      <c r="P18" s="26">
        <f>SUMPRODUCT(((Journals!$I:$K=$A18)*(Journals!$E:$E=P$2)))</f>
        <v>0</v>
      </c>
      <c r="Q18" s="26">
        <f>SUMPRODUCT(((Journals!$I:$K=$A18)*(Journals!$E:$E=Q$2)))</f>
        <v>3</v>
      </c>
      <c r="R18" s="78">
        <f t="shared" si="18"/>
        <v>5</v>
      </c>
      <c r="S18" s="57">
        <f>SUMPRODUCT(((Lehrbücher_Sammelbände!$I:$K=$A18)*(Lehrbücher_Sammelbände!$E:$E=S$2)))</f>
        <v>0</v>
      </c>
      <c r="T18" s="26">
        <f>SUMPRODUCT(((Lehrbücher_Sammelbände!$I:$K=$A18)*(Lehrbücher_Sammelbände!$E:$E=T$2)))</f>
        <v>0</v>
      </c>
      <c r="U18" s="26">
        <f>SUMPRODUCT(((Lehrbücher_Sammelbände!$I:$K=$A18)*(Lehrbücher_Sammelbände!$E:$E=U$2)))</f>
        <v>0</v>
      </c>
      <c r="V18" s="78">
        <f t="shared" si="9"/>
        <v>0</v>
      </c>
      <c r="W18" s="72">
        <f t="shared" si="10"/>
        <v>0</v>
      </c>
      <c r="X18" s="27">
        <f t="shared" si="2"/>
        <v>5</v>
      </c>
      <c r="Y18" s="27">
        <f t="shared" si="3"/>
        <v>3</v>
      </c>
      <c r="Z18" s="69">
        <f t="shared" si="4"/>
        <v>6</v>
      </c>
      <c r="AA18" s="75">
        <f t="shared" si="11"/>
        <v>0</v>
      </c>
      <c r="AB18" s="63">
        <f t="shared" si="15"/>
        <v>6.3291139240506333E-2</v>
      </c>
      <c r="AC18" s="63">
        <f t="shared" si="16"/>
        <v>3.7974683544303799E-2</v>
      </c>
      <c r="AD18" s="76">
        <f t="shared" si="17"/>
        <v>7.5949367088607597E-2</v>
      </c>
    </row>
    <row r="19" spans="1:60" ht="17" thickBot="1" x14ac:dyDescent="0.25"/>
    <row r="20" spans="1:60" ht="17" x14ac:dyDescent="0.2">
      <c r="A20" s="1"/>
      <c r="B20" s="47" t="s">
        <v>340</v>
      </c>
      <c r="C20" s="103" t="s">
        <v>308</v>
      </c>
      <c r="D20" s="104"/>
      <c r="E20" s="105"/>
      <c r="F20" s="106" t="s">
        <v>309</v>
      </c>
      <c r="G20" s="107"/>
      <c r="H20" s="107"/>
      <c r="I20" s="11" t="s">
        <v>310</v>
      </c>
      <c r="J20" s="68"/>
      <c r="K20" s="15"/>
      <c r="L20" s="108" t="s">
        <v>311</v>
      </c>
      <c r="M20" s="109"/>
      <c r="N20" s="109"/>
      <c r="O20" s="109"/>
      <c r="P20" s="55"/>
      <c r="Q20" s="43"/>
    </row>
    <row r="21" spans="1:60" x14ac:dyDescent="0.2">
      <c r="B21" s="52"/>
      <c r="C21" s="28">
        <v>2015</v>
      </c>
      <c r="D21" s="21">
        <v>2016</v>
      </c>
      <c r="E21" s="40">
        <v>2017</v>
      </c>
      <c r="F21" s="59">
        <v>2015</v>
      </c>
      <c r="G21" s="53">
        <v>2016</v>
      </c>
      <c r="H21" s="53">
        <v>2017</v>
      </c>
      <c r="I21" s="59">
        <v>2013</v>
      </c>
      <c r="J21" s="53">
        <v>2016</v>
      </c>
      <c r="K21" s="65">
        <v>2017</v>
      </c>
      <c r="L21" s="60">
        <v>2013</v>
      </c>
      <c r="M21" s="61">
        <v>2015</v>
      </c>
      <c r="N21" s="61">
        <v>2016</v>
      </c>
      <c r="O21" s="61">
        <v>2017</v>
      </c>
      <c r="P21" s="56" t="s">
        <v>311</v>
      </c>
      <c r="R21" s="43"/>
    </row>
    <row r="22" spans="1:60" ht="17" thickBot="1" x14ac:dyDescent="0.25">
      <c r="B22" s="48"/>
      <c r="C22" s="57">
        <f>COUNTIF(Konferenzen!$E:$E,C$21)</f>
        <v>43</v>
      </c>
      <c r="D22" s="26">
        <f>COUNTIF(Konferenzen!$E:$E,D$21)</f>
        <v>41</v>
      </c>
      <c r="E22" s="58">
        <f>COUNTIF(Konferenzen!$E:$E,E$21)</f>
        <v>34</v>
      </c>
      <c r="F22" s="57">
        <f>COUNTIF(Journals!$E:$E,F$21)</f>
        <v>36</v>
      </c>
      <c r="G22" s="26">
        <f>COUNTIF(Journals!$E:$E,G$21)</f>
        <v>17</v>
      </c>
      <c r="H22" s="26">
        <f>COUNTIF(Journals!$E:$E,H$21)</f>
        <v>40</v>
      </c>
      <c r="I22" s="57">
        <f>COUNTIF(Lehrbücher_Sammelbände!$E:$E,I$21)</f>
        <v>4</v>
      </c>
      <c r="J22" s="26">
        <f>COUNTIF(Lehrbücher_Sammelbände!$E:$E,J$21)</f>
        <v>9</v>
      </c>
      <c r="K22" s="26">
        <f>COUNTIF(Lehrbücher_Sammelbände!$E:$E,K$21)</f>
        <v>4</v>
      </c>
      <c r="L22" s="66">
        <f>I22</f>
        <v>4</v>
      </c>
      <c r="M22" s="62">
        <f>SUM(C22,F22)</f>
        <v>79</v>
      </c>
      <c r="N22" s="62">
        <f>SUM(D22,G22,J22)</f>
        <v>67</v>
      </c>
      <c r="O22" s="62">
        <f>SUM(E22,H22,K22)</f>
        <v>78</v>
      </c>
      <c r="P22" s="54">
        <f>SUM(C22:K22)</f>
        <v>228</v>
      </c>
      <c r="R22" s="43"/>
    </row>
    <row r="23" spans="1:60" x14ac:dyDescent="0.2">
      <c r="C23" s="101">
        <f>SUM(C22:E22)</f>
        <v>118</v>
      </c>
      <c r="D23" s="101"/>
      <c r="E23" s="101"/>
      <c r="F23" s="102">
        <f>SUM(F22:H22)</f>
        <v>93</v>
      </c>
      <c r="G23" s="102"/>
      <c r="H23" s="102"/>
      <c r="I23" s="101">
        <f>SUM(I22:K22)</f>
        <v>17</v>
      </c>
      <c r="J23" s="101"/>
      <c r="K23" s="101"/>
      <c r="L23" s="45"/>
      <c r="M23" s="46"/>
      <c r="N23" s="46"/>
      <c r="O23" s="46"/>
      <c r="P23" s="67"/>
      <c r="R23" s="43"/>
      <c r="BF23" s="51"/>
      <c r="BG23" s="51"/>
      <c r="BH23" s="51"/>
    </row>
    <row r="24" spans="1:60" x14ac:dyDescent="0.2">
      <c r="L24" s="45"/>
      <c r="M24" s="46"/>
      <c r="N24" s="46"/>
      <c r="O24" s="46"/>
      <c r="P24" s="67"/>
      <c r="R24" s="43"/>
      <c r="BF24" s="51"/>
      <c r="BG24" s="51"/>
      <c r="BH24" s="51"/>
    </row>
    <row r="25" spans="1:60" x14ac:dyDescent="0.2">
      <c r="L25" s="43"/>
      <c r="M25" t="s">
        <v>308</v>
      </c>
      <c r="N25" t="s">
        <v>309</v>
      </c>
      <c r="P25" t="s">
        <v>308</v>
      </c>
      <c r="Q25" t="s">
        <v>309</v>
      </c>
      <c r="S25" t="s">
        <v>308</v>
      </c>
      <c r="T25" t="s">
        <v>309</v>
      </c>
      <c r="V25" t="s">
        <v>308</v>
      </c>
      <c r="W25" t="s">
        <v>309</v>
      </c>
      <c r="Y25" t="s">
        <v>308</v>
      </c>
      <c r="Z25" t="s">
        <v>309</v>
      </c>
      <c r="AB25" t="s">
        <v>308</v>
      </c>
      <c r="AC25" t="s">
        <v>309</v>
      </c>
      <c r="AE25" t="s">
        <v>308</v>
      </c>
      <c r="AF25" t="s">
        <v>309</v>
      </c>
      <c r="AH25" s="51" t="s">
        <v>308</v>
      </c>
      <c r="AI25" s="51" t="s">
        <v>309</v>
      </c>
      <c r="AJ25" s="51"/>
      <c r="AK25" s="51" t="s">
        <v>308</v>
      </c>
      <c r="AL25" s="51" t="s">
        <v>309</v>
      </c>
      <c r="AM25" s="51"/>
      <c r="AN25" s="51" t="s">
        <v>308</v>
      </c>
      <c r="AO25" s="51" t="s">
        <v>309</v>
      </c>
      <c r="AP25" s="51"/>
      <c r="AQ25" s="51" t="s">
        <v>308</v>
      </c>
      <c r="AR25" s="51" t="s">
        <v>309</v>
      </c>
      <c r="AS25" s="51"/>
      <c r="AT25" s="51" t="s">
        <v>308</v>
      </c>
      <c r="AU25" s="51" t="s">
        <v>309</v>
      </c>
    </row>
    <row r="26" spans="1:60" x14ac:dyDescent="0.2">
      <c r="N26" t="s">
        <v>2</v>
      </c>
      <c r="Q26" t="s">
        <v>40</v>
      </c>
      <c r="T26" t="s">
        <v>3</v>
      </c>
      <c r="W26" t="s">
        <v>4</v>
      </c>
      <c r="Z26" t="s">
        <v>5</v>
      </c>
      <c r="AC26" t="s">
        <v>6</v>
      </c>
      <c r="AF26" t="s">
        <v>7</v>
      </c>
      <c r="AI26" t="s">
        <v>8</v>
      </c>
      <c r="AL26" t="s">
        <v>41</v>
      </c>
      <c r="AO26" t="s">
        <v>42</v>
      </c>
      <c r="AR26" t="s">
        <v>9</v>
      </c>
      <c r="AU26" t="s">
        <v>10</v>
      </c>
    </row>
    <row r="27" spans="1:60" x14ac:dyDescent="0.2">
      <c r="L27">
        <v>2015</v>
      </c>
      <c r="M27">
        <v>19</v>
      </c>
      <c r="N27">
        <v>0</v>
      </c>
      <c r="P27">
        <v>27</v>
      </c>
      <c r="Q27">
        <v>1</v>
      </c>
      <c r="S27">
        <v>0</v>
      </c>
      <c r="T27">
        <v>0</v>
      </c>
      <c r="V27">
        <v>17</v>
      </c>
      <c r="W27">
        <v>1</v>
      </c>
      <c r="Y27">
        <v>10</v>
      </c>
      <c r="Z27">
        <v>0</v>
      </c>
      <c r="AB27">
        <v>0</v>
      </c>
      <c r="AC27">
        <v>0</v>
      </c>
      <c r="AE27">
        <v>0</v>
      </c>
      <c r="AF27">
        <v>0</v>
      </c>
      <c r="AH27">
        <v>1</v>
      </c>
      <c r="AI27">
        <v>0</v>
      </c>
      <c r="AK27">
        <v>0</v>
      </c>
      <c r="AL27">
        <v>0</v>
      </c>
      <c r="AN27">
        <v>1</v>
      </c>
      <c r="AO27">
        <v>0</v>
      </c>
      <c r="AQ27">
        <v>0</v>
      </c>
      <c r="AR27">
        <v>0</v>
      </c>
      <c r="AT27">
        <v>0</v>
      </c>
      <c r="AU27">
        <v>0</v>
      </c>
    </row>
    <row r="28" spans="1:60" x14ac:dyDescent="0.2">
      <c r="L28">
        <v>2016</v>
      </c>
      <c r="M28">
        <v>19</v>
      </c>
      <c r="N28">
        <v>3</v>
      </c>
      <c r="P28">
        <v>19</v>
      </c>
      <c r="Q28">
        <v>2</v>
      </c>
      <c r="S28">
        <v>0</v>
      </c>
      <c r="T28">
        <v>0</v>
      </c>
      <c r="V28">
        <v>19</v>
      </c>
      <c r="W28">
        <v>1</v>
      </c>
      <c r="Y28">
        <v>9</v>
      </c>
      <c r="Z28">
        <v>0</v>
      </c>
      <c r="AB28">
        <v>4</v>
      </c>
      <c r="AC28">
        <v>0</v>
      </c>
      <c r="AE28">
        <v>1</v>
      </c>
      <c r="AF28">
        <v>0</v>
      </c>
      <c r="AH28">
        <v>0</v>
      </c>
      <c r="AI28">
        <v>0</v>
      </c>
      <c r="AK28">
        <v>0</v>
      </c>
      <c r="AL28">
        <v>0</v>
      </c>
      <c r="AN28">
        <v>1</v>
      </c>
      <c r="AO28">
        <v>0</v>
      </c>
      <c r="AQ28">
        <v>1</v>
      </c>
      <c r="AR28">
        <v>0</v>
      </c>
      <c r="AT28">
        <v>0</v>
      </c>
      <c r="AU28">
        <v>0</v>
      </c>
    </row>
    <row r="29" spans="1:60" x14ac:dyDescent="0.2">
      <c r="L29">
        <v>2017</v>
      </c>
      <c r="M29">
        <v>18</v>
      </c>
      <c r="N29">
        <v>8</v>
      </c>
      <c r="P29">
        <v>17</v>
      </c>
      <c r="Q29">
        <v>2</v>
      </c>
      <c r="S29">
        <v>0</v>
      </c>
      <c r="T29">
        <v>0</v>
      </c>
      <c r="V29">
        <v>12</v>
      </c>
      <c r="W29">
        <v>0</v>
      </c>
      <c r="Y29">
        <v>5</v>
      </c>
      <c r="Z29">
        <v>0</v>
      </c>
      <c r="AB29">
        <v>1</v>
      </c>
      <c r="AC29">
        <v>0</v>
      </c>
      <c r="AE29">
        <v>0</v>
      </c>
      <c r="AF29">
        <v>0</v>
      </c>
      <c r="AH29">
        <v>1</v>
      </c>
      <c r="AI29">
        <v>0</v>
      </c>
      <c r="AK29">
        <v>0</v>
      </c>
      <c r="AL29">
        <v>0</v>
      </c>
      <c r="AN29">
        <v>0</v>
      </c>
      <c r="AO29">
        <v>0</v>
      </c>
      <c r="AQ29">
        <v>1</v>
      </c>
      <c r="AR29">
        <v>0</v>
      </c>
      <c r="AT29">
        <v>0</v>
      </c>
      <c r="AU29">
        <v>0</v>
      </c>
    </row>
    <row r="38" spans="11:11" x14ac:dyDescent="0.2">
      <c r="K38" s="2"/>
    </row>
  </sheetData>
  <mergeCells count="12">
    <mergeCell ref="L20:O20"/>
    <mergeCell ref="S1:V1"/>
    <mergeCell ref="AA1:AD1"/>
    <mergeCell ref="W1:Z1"/>
    <mergeCell ref="G1:H1"/>
    <mergeCell ref="K1:N1"/>
    <mergeCell ref="O1:R1"/>
    <mergeCell ref="C23:E23"/>
    <mergeCell ref="F23:H23"/>
    <mergeCell ref="I23:K23"/>
    <mergeCell ref="C20:E20"/>
    <mergeCell ref="F20:H20"/>
  </mergeCells>
  <conditionalFormatting sqref="H3:H14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{A73D69C1-BBF0-DE4D-8E1B-EE0C44B5F61A}</x14:id>
        </ext>
      </extLst>
    </cfRule>
  </conditionalFormatting>
  <conditionalFormatting sqref="H15:H1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{E17C413F-63C2-7348-811E-ED7686038854}</x14:id>
        </ext>
      </extLst>
    </cfRule>
  </conditionalFormatting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3D69C1-BBF0-DE4D-8E1B-EE0C44B5F61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H3:H14</xm:sqref>
        </x14:conditionalFormatting>
        <x14:conditionalFormatting xmlns:xm="http://schemas.microsoft.com/office/excel/2006/main">
          <x14:cfRule type="dataBar" id="{E17C413F-63C2-7348-811E-ED768603885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H15:H18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Kategorien</vt:lpstr>
      <vt:lpstr>Konferenzen</vt:lpstr>
      <vt:lpstr>Journals</vt:lpstr>
      <vt:lpstr>Lehrbücher_Sammelbände</vt:lpstr>
      <vt:lpstr>Autoren</vt:lpstr>
      <vt:lpstr>Auswertung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Lamm</dc:creator>
  <cp:lastModifiedBy>Lukas Lamm</cp:lastModifiedBy>
  <dcterms:created xsi:type="dcterms:W3CDTF">2018-01-18T08:36:16Z</dcterms:created>
  <dcterms:modified xsi:type="dcterms:W3CDTF">2018-09-14T14:13:35Z</dcterms:modified>
</cp:coreProperties>
</file>